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s\Downloads\"/>
    </mc:Choice>
  </mc:AlternateContent>
  <xr:revisionPtr revIDLastSave="0" documentId="13_ncr:1_{699C3403-D955-4730-9FF1-8848D235A0AC}" xr6:coauthVersionLast="47" xr6:coauthVersionMax="47" xr10:uidLastSave="{00000000-0000-0000-0000-000000000000}"/>
  <bookViews>
    <workbookView xWindow="-83" yWindow="0" windowWidth="10965" windowHeight="12863" xr2:uid="{D8117E89-87F6-467E-8DDF-2A96E9879776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E28" i="1"/>
  <c r="E5" i="1"/>
  <c r="E6" i="1"/>
  <c r="E14" i="1"/>
  <c r="E18" i="1"/>
  <c r="E20" i="1"/>
  <c r="E19" i="1"/>
  <c r="E29" i="1"/>
  <c r="E27" i="1"/>
  <c r="E23" i="1"/>
  <c r="E24" i="1"/>
  <c r="E25" i="1"/>
  <c r="E26" i="1"/>
  <c r="E30" i="1"/>
  <c r="E31" i="1"/>
  <c r="E32" i="1"/>
  <c r="E16" i="1"/>
  <c r="E17" i="1"/>
  <c r="E22" i="1"/>
  <c r="E9" i="1"/>
  <c r="E10" i="1"/>
  <c r="E11" i="1"/>
  <c r="E12" i="1"/>
  <c r="E13" i="1"/>
  <c r="E8" i="1"/>
  <c r="E33" i="1" l="1"/>
  <c r="E35" i="1"/>
  <c r="E37" i="1" s="1"/>
</calcChain>
</file>

<file path=xl/sharedStrings.xml><?xml version="1.0" encoding="utf-8"?>
<sst xmlns="http://schemas.openxmlformats.org/spreadsheetml/2006/main" count="67" uniqueCount="66">
  <si>
    <t>Darbu veids</t>
  </si>
  <si>
    <t>Cena par vienību, EUR (bez PVN)</t>
  </si>
  <si>
    <t>Vienību skaits</t>
  </si>
  <si>
    <t>Kopējā cena, EUR (bez PVN)</t>
  </si>
  <si>
    <t>Piezīmes</t>
  </si>
  <si>
    <r>
      <t>Projektēšana un autoruzraudzība</t>
    </r>
    <r>
      <rPr>
        <i/>
        <vertAlign val="superscript"/>
        <sz val="12"/>
        <color theme="1"/>
        <rFont val="Times New Roman"/>
        <family val="1"/>
        <charset val="186"/>
      </rPr>
      <t>1</t>
    </r>
  </si>
  <si>
    <r>
      <t>Būvuzraudzība</t>
    </r>
    <r>
      <rPr>
        <i/>
        <vertAlign val="superscript"/>
        <sz val="12"/>
        <color theme="1"/>
        <rFont val="Times New Roman"/>
        <family val="1"/>
        <charset val="186"/>
      </rPr>
      <t>2</t>
    </r>
  </si>
  <si>
    <t>PAVISAM KOPĀ BEZ PVN</t>
  </si>
  <si>
    <t>PVN</t>
  </si>
  <si>
    <t>PAVISAM KOPĀ AR PVN</t>
  </si>
  <si>
    <t>Darbu veids vai konstruktīvā elementa nosaukums, apraksts</t>
  </si>
  <si>
    <t>1. Paredzamās darbu izmaksas.</t>
  </si>
  <si>
    <r>
      <t xml:space="preserve">1 </t>
    </r>
    <r>
      <rPr>
        <b/>
        <sz val="11"/>
        <color theme="1"/>
        <rFont val="Calibri"/>
        <family val="2"/>
        <charset val="186"/>
        <scheme val="minor"/>
      </rPr>
      <t>Vismaz 10 %</t>
    </r>
    <r>
      <rPr>
        <sz val="11"/>
        <color theme="1"/>
        <rFont val="Calibri"/>
        <family val="2"/>
        <charset val="186"/>
        <scheme val="minor"/>
      </rPr>
      <t xml:space="preserve"> no projekta īstenošanas izmaksām.</t>
    </r>
  </si>
  <si>
    <r>
      <t>2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b/>
        <sz val="11"/>
        <color theme="1"/>
        <rFont val="Calibri"/>
        <family val="2"/>
        <charset val="186"/>
        <scheme val="minor"/>
      </rPr>
      <t>Vismaz 3 %</t>
    </r>
    <r>
      <rPr>
        <sz val="11"/>
        <color theme="1"/>
        <rFont val="Calibri"/>
        <family val="2"/>
        <charset val="186"/>
        <scheme val="minor"/>
      </rPr>
      <t xml:space="preserve"> no projekta īstenošanas izmaksām.</t>
    </r>
  </si>
  <si>
    <t>*Sastādot tāmi, ņemt vērā iekārtu izmaksas, piegādi, laukuma vai teritorija sagatavošanu, uzstādīšanas vai montāžas izmaksas, materiālu izmaksas - smiltis, grants, bruģis utt., transports, sertificēta speciālista piesaiste - ja nepieciečams.</t>
  </si>
  <si>
    <t>Granīta šķemba frakcija 5-8mm - DBūve (dbuve.lv)</t>
  </si>
  <si>
    <t>Smilts frakcija 0-2mm - DBūve (dbuve.lv)</t>
  </si>
  <si>
    <t>Stilo soliņi 02.048 (zano.lv)</t>
  </si>
  <si>
    <t>Porta velosipēdu statīvs no tērauda profiliem | ZANO pilsētas mēbeles</t>
  </si>
  <si>
    <t>Pavo atkritumu urna ar pelnu trauku - no nerūsējošā tērauda | ZANO pilsētas mēbeles</t>
  </si>
  <si>
    <t>Orbīta puķu pods 06.450.4 | ZANO pilsētas mēbeles</t>
  </si>
  <si>
    <t>Orbīta puķu pods 06.450.5 (zano.lv)</t>
  </si>
  <si>
    <t>Orbītas soliņš 02.450.3 | ZANO Urban Architecture</t>
  </si>
  <si>
    <t>AUGI</t>
  </si>
  <si>
    <t>Rhododendron sichotense – Kokaudzētava Baltezers</t>
  </si>
  <si>
    <t>Juniperus sabina 'Blue Danube' – Kokaudzētava Baltezers</t>
  </si>
  <si>
    <t>Sihotīnas rododendrs C1</t>
  </si>
  <si>
    <t>Kazaku kadiķis C1</t>
  </si>
  <si>
    <t>Ribes alpinum 'Schmidt' – Kokaudzētava Baltezers</t>
  </si>
  <si>
    <t>Alpu vērene C5</t>
  </si>
  <si>
    <t>Hydrangea paniculata 'Polestar' – Kokaudzētava Baltezers</t>
  </si>
  <si>
    <t>Pachysandra terminalis – Kokaudzētava Baltezers</t>
  </si>
  <si>
    <t>Galotnes pahisandra C3</t>
  </si>
  <si>
    <t>Skarainā hortenzija C5</t>
  </si>
  <si>
    <t>LABIEKARTOJUMA EKEMENTI</t>
  </si>
  <si>
    <t>Stipa tenuissima Ponytails - Ārītes (arites.lv)</t>
  </si>
  <si>
    <t>Šaurlapu lavanda - Ārītes (arites.lv)</t>
  </si>
  <si>
    <t>Skaujošā mīlenbekija - Ārītes (arites.lv)</t>
  </si>
  <si>
    <t>Baltais grimonis C5</t>
  </si>
  <si>
    <t>Cornus alba 'Kesselringii' – Kokaudzētava Baltezers</t>
  </si>
  <si>
    <t xml:space="preserve">Ložņu kārkls </t>
  </si>
  <si>
    <t>Salix repens ‘Nitida’ (Ložņu kārkls), kailsaknis – Dimzas – stādi | apzaļumošana | floristika</t>
  </si>
  <si>
    <t>Plastmasas zāliena, šķembju nodalīšanas apmales, 45 MM ( 1 M), gab.</t>
  </si>
  <si>
    <t>Plastmasas zāliena, šķembu nodalīšanas apmales, 45 MM (1 m), gab. (akmenscentrs.lv)</t>
  </si>
  <si>
    <t>CEĻIŅI UN SOLIŅU VELONOVETŅU LAUKUMI</t>
  </si>
  <si>
    <t>Ģeotekstils NETEX HOME B175 1.0X10M</t>
  </si>
  <si>
    <t>Ģeotekstils Netex Home B175, 1.0x10m (kursi.lv)</t>
  </si>
  <si>
    <t>Grants šķemba frakcija 5-8mm 1 t</t>
  </si>
  <si>
    <t xml:space="preserve">Smilts frakcija 0-2 mm 1 t </t>
  </si>
  <si>
    <t>Maisu piegāde</t>
  </si>
  <si>
    <t>Piegādes cena iekļauta labiekartojumu elementu cenās</t>
  </si>
  <si>
    <t>65 kvadratmeti laukums, 119 metri perimetrs, 20 cm dziļums, 13 kubikmetri tilpums. 
Jaunveidoti laukumi un celiņi veidoti no trim slāņiem (galvenais, eksistejošais ceļš paliek) : ģeotekstīls, smilts - 10 cm (6,5 m3), grants šķembas - 10 cm (6,5 m3), + norobežojoša apmale.
Tiek pieņemts, ka grants blīvums ir 2600 kg/m3, smilts blīvums 2500 kg/m3, katram materiālam nepieciešami 6,5 m3 materiāla, no kā izriet, ka nepieciešamas 16,9 (17) tonnas granīta un 16,25 (17) tonnas smilts.
Piegāde: 25 EUR (+PVN) par pirmo maisu + 12.50 EUR (+PVN) par katru nākamo</t>
  </si>
  <si>
    <t>Tieva stepjulīga (Podos)</t>
  </si>
  <si>
    <t>Šaurlapu lavanda (Podos)</t>
  </si>
  <si>
    <t>Skaujošā mīlenbekija (Podos)</t>
  </si>
  <si>
    <t>Orbīta sols 02.450.3</t>
  </si>
  <si>
    <t>Porta velosipēdu statīvs 05.024</t>
  </si>
  <si>
    <t>Pavo pelnu trauku grozs 03.063.2</t>
  </si>
  <si>
    <t>Stilo sols 02.048</t>
  </si>
  <si>
    <t>Orbīta puķu pods 06.450.4 (0,15m3)</t>
  </si>
  <si>
    <t>Orbīta puķu pods 06.450.5 (0,433m3)</t>
  </si>
  <si>
    <t>Dārza melnzeme Biolan 60L (3504l kopā)</t>
  </si>
  <si>
    <t>Dārza melnzeme Biolan 60l (kursi.lv)</t>
  </si>
  <si>
    <t>Augu piegāde no kokaudzētāvas Baltezers</t>
  </si>
  <si>
    <t>Mājaslapas kalkulācija</t>
  </si>
  <si>
    <t>Apgasmojums un prokekta realizācijai papildus nepieciešamas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</si>
</sst>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vertAlign val="superscript"/>
      <sz val="12"/>
      <color theme="1"/>
      <name val="Times New Roman"/>
      <family val="1"/>
      <charset val="186"/>
    </font>
    <font>
      <vertAlign val="superscript"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7" fillId="0" borderId="8" xfId="1" applyBorder="1"/>
    <xf numFmtId="0" fontId="7" fillId="0" borderId="9" xfId="1" applyBorder="1"/>
    <xf numFmtId="0" fontId="10" fillId="2" borderId="8" xfId="1" applyFont="1" applyFill="1" applyBorder="1" applyAlignment="1">
      <alignment wrapText="1"/>
    </xf>
    <xf numFmtId="0" fontId="9" fillId="2" borderId="7" xfId="0" applyFont="1" applyFill="1" applyBorder="1" applyAlignment="1">
      <alignment horizontal="right"/>
    </xf>
    <xf numFmtId="0" fontId="0" fillId="2" borderId="8" xfId="0" applyFill="1" applyBorder="1"/>
    <xf numFmtId="0" fontId="0" fillId="0" borderId="7" xfId="0" applyBorder="1"/>
    <xf numFmtId="0" fontId="10" fillId="0" borderId="8" xfId="1" applyFont="1" applyBorder="1"/>
    <xf numFmtId="0" fontId="7" fillId="0" borderId="8" xfId="1" applyFill="1" applyBorder="1"/>
    <xf numFmtId="0" fontId="2" fillId="0" borderId="15" xfId="0" applyFont="1" applyBorder="1" applyAlignment="1">
      <alignment horizontal="justify" vertical="center" wrapText="1"/>
    </xf>
    <xf numFmtId="2" fontId="0" fillId="0" borderId="14" xfId="0" applyNumberForma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no.lv/pilsetas-mebeles/katalogs/solini/orbitas-sols-02-450-3" TargetMode="External"/><Relationship Id="rId13" Type="http://schemas.openxmlformats.org/officeDocument/2006/relationships/hyperlink" Target="https://veikals.baltezers.lv/collections/dazadi-lapu-krumi/products/pachysandra-terminalis?variant=32390051921974" TargetMode="External"/><Relationship Id="rId18" Type="http://schemas.openxmlformats.org/officeDocument/2006/relationships/hyperlink" Target="https://www.dimzas.com/product/salix-repens-nitida-loznu-karkls/" TargetMode="External"/><Relationship Id="rId3" Type="http://schemas.openxmlformats.org/officeDocument/2006/relationships/hyperlink" Target="https://www.zano.lv/pilsetas-mebeles/katalogs/solini/stends-stilo-02-048" TargetMode="External"/><Relationship Id="rId21" Type="http://schemas.openxmlformats.org/officeDocument/2006/relationships/hyperlink" Target="https://dbuve.lv/materiali/big-bag-maisi/smilts-frakcija-0-2mm/" TargetMode="External"/><Relationship Id="rId7" Type="http://schemas.openxmlformats.org/officeDocument/2006/relationships/hyperlink" Target="https://www.zano.lv/pilsetas-mebeles/katalogs/podi/orbitas-pods-06-450-5" TargetMode="External"/><Relationship Id="rId12" Type="http://schemas.openxmlformats.org/officeDocument/2006/relationships/hyperlink" Target="https://veikals.baltezers.lv/collections/hydrangea/products/hydrangea-paniculata-polestar?variant=32469453799478" TargetMode="External"/><Relationship Id="rId17" Type="http://schemas.openxmlformats.org/officeDocument/2006/relationships/hyperlink" Target="https://veikals.baltezers.lv/products/cornus-alba-kesselringii?variant=40447095078966" TargetMode="External"/><Relationship Id="rId2" Type="http://schemas.openxmlformats.org/officeDocument/2006/relationships/hyperlink" Target="https://dbuve.lv/materiali/big-bag-maisi/smilts-frakcija-0-2mm/" TargetMode="External"/><Relationship Id="rId16" Type="http://schemas.openxmlformats.org/officeDocument/2006/relationships/hyperlink" Target="https://arites.lv/product/skaujosa-milenbekija/" TargetMode="External"/><Relationship Id="rId20" Type="http://schemas.openxmlformats.org/officeDocument/2006/relationships/hyperlink" Target="https://www.kursi.lv/lv/buvmateriali/celtniecibas-pleves-parklaji/hidroizolacija-pamatiem/geotekstils-netex-home-b175-1-0x10m" TargetMode="External"/><Relationship Id="rId1" Type="http://schemas.openxmlformats.org/officeDocument/2006/relationships/hyperlink" Target="https://dbuve.lv/materiali/big-bag-maisi/granita-skemba-frakcija-5-8mm/" TargetMode="External"/><Relationship Id="rId6" Type="http://schemas.openxmlformats.org/officeDocument/2006/relationships/hyperlink" Target="https://www.zano.lv/pilsetas-mebeles/katalogs/podi/orbita-puku-pods-06-450-4" TargetMode="External"/><Relationship Id="rId11" Type="http://schemas.openxmlformats.org/officeDocument/2006/relationships/hyperlink" Target="https://veikals.baltezers.lv/collections/dazadi-lapu-krumi/products/ribes-alpinum-schmidt?variant=32390068568118" TargetMode="External"/><Relationship Id="rId5" Type="http://schemas.openxmlformats.org/officeDocument/2006/relationships/hyperlink" Target="https://www.zano.lv/pilsetas-mebeles/katalogs/atkritumu-tvertnes/pavo-pelnu-trauku-grozs-03-063-2" TargetMode="External"/><Relationship Id="rId15" Type="http://schemas.openxmlformats.org/officeDocument/2006/relationships/hyperlink" Target="https://arites.lv/product/saurlapu-lavanda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veikals.baltezers.lv/collections/juniperus/products/juniperus-sabina-blue-danube?variant=47241965601110" TargetMode="External"/><Relationship Id="rId19" Type="http://schemas.openxmlformats.org/officeDocument/2006/relationships/hyperlink" Target="https://www.akmenscentrs.lv/plastmasas-zaliena-apmales/plastmasas-z%C4%81liena-%C5%A1%C4%B7embu-nodal%C4%AB%C5%A1anas-apmales-45mm-1m" TargetMode="External"/><Relationship Id="rId4" Type="http://schemas.openxmlformats.org/officeDocument/2006/relationships/hyperlink" Target="https://www.zano.lv/pilsetas-mebeles/katalogs/velosipedu-stativi/velosipedu-stativs-porta-05-024" TargetMode="External"/><Relationship Id="rId9" Type="http://schemas.openxmlformats.org/officeDocument/2006/relationships/hyperlink" Target="https://veikals.baltezers.lv/collections/rhododendron/products/rhododendron-sichotense?variant=40415116722230" TargetMode="External"/><Relationship Id="rId14" Type="http://schemas.openxmlformats.org/officeDocument/2006/relationships/hyperlink" Target="https://arites.lv/product/stipa-tenuissima-ponytails/" TargetMode="External"/><Relationship Id="rId22" Type="http://schemas.openxmlformats.org/officeDocument/2006/relationships/hyperlink" Target="https://www.kursi.lv/lv/darza-melnzeme-60l-32-daau-0902-347804-4742030006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78BD-4610-444F-A2C5-A2B49DBBD5CC}">
  <dimension ref="B2:F42"/>
  <sheetViews>
    <sheetView tabSelected="1" zoomScale="60" zoomScaleNormal="60" workbookViewId="0">
      <selection activeCell="F6" sqref="F6"/>
    </sheetView>
  </sheetViews>
  <sheetFormatPr defaultRowHeight="14.25" x14ac:dyDescent="0.45"/>
  <cols>
    <col min="2" max="2" width="46.265625" customWidth="1"/>
    <col min="3" max="3" width="16.3984375" customWidth="1"/>
    <col min="4" max="4" width="12.59765625" customWidth="1"/>
    <col min="5" max="5" width="18.3984375" customWidth="1"/>
    <col min="6" max="6" width="87.06640625" bestFit="1" customWidth="1"/>
    <col min="7" max="7" width="21.53125" customWidth="1"/>
    <col min="8" max="8" width="74.9296875" customWidth="1"/>
  </cols>
  <sheetData>
    <row r="2" spans="2:6" ht="14.65" thickBot="1" x14ac:dyDescent="0.5">
      <c r="B2" t="s">
        <v>11</v>
      </c>
    </row>
    <row r="3" spans="2:6" ht="15.4" thickBot="1" x14ac:dyDescent="0.5">
      <c r="B3" s="10" t="s">
        <v>0</v>
      </c>
      <c r="C3" s="33" t="s">
        <v>1</v>
      </c>
      <c r="D3" s="33" t="s">
        <v>2</v>
      </c>
      <c r="E3" s="33" t="s">
        <v>3</v>
      </c>
      <c r="F3" s="35" t="s">
        <v>4</v>
      </c>
    </row>
    <row r="4" spans="2:6" ht="30.75" thickTop="1" thickBot="1" x14ac:dyDescent="0.5">
      <c r="B4" s="11" t="s">
        <v>10</v>
      </c>
      <c r="C4" s="34"/>
      <c r="D4" s="34"/>
      <c r="E4" s="34"/>
      <c r="F4" s="36"/>
    </row>
    <row r="5" spans="2:6" ht="18" thickTop="1" thickBot="1" x14ac:dyDescent="0.5">
      <c r="B5" s="12" t="s">
        <v>5</v>
      </c>
      <c r="C5" s="4">
        <v>7900</v>
      </c>
      <c r="D5" s="4">
        <v>1</v>
      </c>
      <c r="E5" s="4">
        <f t="shared" ref="E5:E6" si="0">D5*C5</f>
        <v>7900</v>
      </c>
      <c r="F5" s="13"/>
    </row>
    <row r="6" spans="2:6" ht="18" thickTop="1" thickBot="1" x14ac:dyDescent="0.5">
      <c r="B6" s="14" t="s">
        <v>6</v>
      </c>
      <c r="C6" s="4">
        <v>2370</v>
      </c>
      <c r="D6" s="4">
        <v>1</v>
      </c>
      <c r="E6" s="4">
        <f t="shared" si="0"/>
        <v>2370</v>
      </c>
      <c r="F6" s="13"/>
    </row>
    <row r="7" spans="2:6" ht="59.65" customHeight="1" thickTop="1" thickBot="1" x14ac:dyDescent="0.5">
      <c r="B7" s="15" t="s">
        <v>34</v>
      </c>
      <c r="C7" s="7"/>
      <c r="D7" s="7"/>
      <c r="E7" s="7"/>
      <c r="F7" s="16" t="s">
        <v>50</v>
      </c>
    </row>
    <row r="8" spans="2:6" ht="16.149999999999999" thickTop="1" thickBot="1" x14ac:dyDescent="0.5">
      <c r="B8" s="14" t="s">
        <v>58</v>
      </c>
      <c r="C8" s="4">
        <v>984.15</v>
      </c>
      <c r="D8" s="4">
        <v>5</v>
      </c>
      <c r="E8" s="4">
        <f>D8*C8</f>
        <v>4920.75</v>
      </c>
      <c r="F8" s="17" t="s">
        <v>17</v>
      </c>
    </row>
    <row r="9" spans="2:6" ht="16.149999999999999" thickTop="1" thickBot="1" x14ac:dyDescent="0.5">
      <c r="B9" s="14" t="s">
        <v>57</v>
      </c>
      <c r="C9" s="4">
        <v>901.8</v>
      </c>
      <c r="D9" s="4">
        <v>5</v>
      </c>
      <c r="E9" s="4">
        <f t="shared" ref="E9:E32" si="1">D9*C9</f>
        <v>4509</v>
      </c>
      <c r="F9" s="17" t="s">
        <v>19</v>
      </c>
    </row>
    <row r="10" spans="2:6" ht="16.149999999999999" thickTop="1" thickBot="1" x14ac:dyDescent="0.5">
      <c r="B10" s="14" t="s">
        <v>56</v>
      </c>
      <c r="C10" s="4">
        <v>187.65</v>
      </c>
      <c r="D10" s="4">
        <v>10</v>
      </c>
      <c r="E10" s="4">
        <f t="shared" si="1"/>
        <v>1876.5</v>
      </c>
      <c r="F10" s="17" t="s">
        <v>18</v>
      </c>
    </row>
    <row r="11" spans="2:6" ht="16.149999999999999" thickTop="1" thickBot="1" x14ac:dyDescent="0.5">
      <c r="B11" s="14" t="s">
        <v>59</v>
      </c>
      <c r="C11" s="4">
        <v>938.25</v>
      </c>
      <c r="D11" s="4">
        <v>6</v>
      </c>
      <c r="E11" s="4">
        <f t="shared" si="1"/>
        <v>5629.5</v>
      </c>
      <c r="F11" s="17" t="s">
        <v>20</v>
      </c>
    </row>
    <row r="12" spans="2:6" ht="16.149999999999999" thickTop="1" thickBot="1" x14ac:dyDescent="0.5">
      <c r="B12" s="14" t="s">
        <v>60</v>
      </c>
      <c r="C12" s="5">
        <v>1879.2</v>
      </c>
      <c r="D12" s="4">
        <v>6</v>
      </c>
      <c r="E12" s="4">
        <f t="shared" si="1"/>
        <v>11275.2</v>
      </c>
      <c r="F12" s="17" t="s">
        <v>21</v>
      </c>
    </row>
    <row r="13" spans="2:6" ht="16.149999999999999" thickTop="1" thickBot="1" x14ac:dyDescent="0.5">
      <c r="B13" s="14" t="s">
        <v>55</v>
      </c>
      <c r="C13" s="5">
        <v>1175.8499999999999</v>
      </c>
      <c r="D13" s="4">
        <v>28</v>
      </c>
      <c r="E13" s="4">
        <f t="shared" si="1"/>
        <v>32923.799999999996</v>
      </c>
      <c r="F13" s="17" t="s">
        <v>22</v>
      </c>
    </row>
    <row r="14" spans="2:6" ht="16.149999999999999" thickTop="1" thickBot="1" x14ac:dyDescent="0.5">
      <c r="B14" s="14" t="s">
        <v>61</v>
      </c>
      <c r="C14" s="5">
        <v>2.52</v>
      </c>
      <c r="D14" s="4">
        <v>59</v>
      </c>
      <c r="E14" s="4">
        <f t="shared" si="1"/>
        <v>148.68</v>
      </c>
      <c r="F14" s="18" t="s">
        <v>62</v>
      </c>
    </row>
    <row r="15" spans="2:6" ht="75.400000000000006" customHeight="1" thickTop="1" thickBot="1" x14ac:dyDescent="0.5">
      <c r="B15" s="15" t="s">
        <v>44</v>
      </c>
      <c r="C15" s="8"/>
      <c r="D15" s="7"/>
      <c r="E15" s="7"/>
      <c r="F15" s="19" t="s">
        <v>51</v>
      </c>
    </row>
    <row r="16" spans="2:6" ht="16.149999999999999" thickTop="1" thickBot="1" x14ac:dyDescent="0.5">
      <c r="B16" s="14" t="s">
        <v>47</v>
      </c>
      <c r="C16" s="4">
        <v>60</v>
      </c>
      <c r="D16" s="4">
        <v>17</v>
      </c>
      <c r="E16" s="4">
        <f t="shared" si="1"/>
        <v>1020</v>
      </c>
      <c r="F16" s="17" t="s">
        <v>15</v>
      </c>
    </row>
    <row r="17" spans="2:6" ht="16.149999999999999" thickTop="1" thickBot="1" x14ac:dyDescent="0.5">
      <c r="B17" s="14" t="s">
        <v>48</v>
      </c>
      <c r="C17" s="4">
        <v>40</v>
      </c>
      <c r="D17" s="4">
        <v>17</v>
      </c>
      <c r="E17" s="4">
        <f t="shared" si="1"/>
        <v>680</v>
      </c>
      <c r="F17" s="17" t="s">
        <v>16</v>
      </c>
    </row>
    <row r="18" spans="2:6" ht="16.149999999999999" thickTop="1" thickBot="1" x14ac:dyDescent="0.5">
      <c r="B18" s="14" t="s">
        <v>49</v>
      </c>
      <c r="C18" s="4">
        <v>12.5</v>
      </c>
      <c r="D18" s="4">
        <v>34</v>
      </c>
      <c r="E18" s="4">
        <f>D18*C18+25</f>
        <v>450</v>
      </c>
      <c r="F18" s="17" t="s">
        <v>16</v>
      </c>
    </row>
    <row r="19" spans="2:6" ht="31.5" thickTop="1" thickBot="1" x14ac:dyDescent="0.5">
      <c r="B19" s="14" t="s">
        <v>42</v>
      </c>
      <c r="C19" s="4">
        <v>1.38</v>
      </c>
      <c r="D19" s="4">
        <v>119</v>
      </c>
      <c r="E19" s="4">
        <f t="shared" si="1"/>
        <v>164.22</v>
      </c>
      <c r="F19" s="17" t="s">
        <v>43</v>
      </c>
    </row>
    <row r="20" spans="2:6" ht="16.149999999999999" thickTop="1" thickBot="1" x14ac:dyDescent="0.5">
      <c r="B20" s="14" t="s">
        <v>45</v>
      </c>
      <c r="C20" s="4">
        <v>9.34</v>
      </c>
      <c r="D20" s="4">
        <v>8</v>
      </c>
      <c r="E20" s="4">
        <f t="shared" si="1"/>
        <v>74.72</v>
      </c>
      <c r="F20" s="17" t="s">
        <v>46</v>
      </c>
    </row>
    <row r="21" spans="2:6" ht="16.149999999999999" thickTop="1" thickBot="1" x14ac:dyDescent="0.5">
      <c r="B21" s="20" t="s">
        <v>23</v>
      </c>
      <c r="C21" s="7"/>
      <c r="D21" s="7"/>
      <c r="E21" s="7"/>
      <c r="F21" s="21"/>
    </row>
    <row r="22" spans="2:6" ht="16.149999999999999" thickTop="1" thickBot="1" x14ac:dyDescent="0.5">
      <c r="B22" s="14" t="s">
        <v>26</v>
      </c>
      <c r="C22" s="4">
        <v>4.13</v>
      </c>
      <c r="D22" s="4">
        <v>4</v>
      </c>
      <c r="E22" s="4">
        <f t="shared" si="1"/>
        <v>16.52</v>
      </c>
      <c r="F22" s="17" t="s">
        <v>24</v>
      </c>
    </row>
    <row r="23" spans="2:6" ht="16.149999999999999" thickTop="1" thickBot="1" x14ac:dyDescent="0.5">
      <c r="B23" s="14" t="s">
        <v>27</v>
      </c>
      <c r="C23" s="4">
        <v>2.89</v>
      </c>
      <c r="D23" s="4">
        <v>4</v>
      </c>
      <c r="E23" s="4">
        <f t="shared" si="1"/>
        <v>11.56</v>
      </c>
      <c r="F23" s="17" t="s">
        <v>25</v>
      </c>
    </row>
    <row r="24" spans="2:6" ht="16.149999999999999" thickTop="1" thickBot="1" x14ac:dyDescent="0.5">
      <c r="B24" s="14" t="s">
        <v>29</v>
      </c>
      <c r="C24" s="4">
        <v>3.56</v>
      </c>
      <c r="D24" s="4">
        <v>10</v>
      </c>
      <c r="E24" s="4">
        <f t="shared" si="1"/>
        <v>35.6</v>
      </c>
      <c r="F24" s="17" t="s">
        <v>28</v>
      </c>
    </row>
    <row r="25" spans="2:6" ht="16.149999999999999" thickTop="1" thickBot="1" x14ac:dyDescent="0.5">
      <c r="B25" s="22" t="s">
        <v>33</v>
      </c>
      <c r="C25" s="6">
        <v>6.72</v>
      </c>
      <c r="D25" s="4">
        <v>8</v>
      </c>
      <c r="E25" s="4">
        <f t="shared" si="1"/>
        <v>53.76</v>
      </c>
      <c r="F25" s="17" t="s">
        <v>30</v>
      </c>
    </row>
    <row r="26" spans="2:6" ht="16.149999999999999" thickTop="1" thickBot="1" x14ac:dyDescent="0.5">
      <c r="B26" s="14" t="s">
        <v>32</v>
      </c>
      <c r="C26" s="4">
        <v>3.56</v>
      </c>
      <c r="D26" s="4">
        <v>7</v>
      </c>
      <c r="E26" s="4">
        <f t="shared" si="1"/>
        <v>24.92</v>
      </c>
      <c r="F26" s="17" t="s">
        <v>31</v>
      </c>
    </row>
    <row r="27" spans="2:6" ht="16.149999999999999" thickTop="1" thickBot="1" x14ac:dyDescent="0.5">
      <c r="B27" s="14" t="s">
        <v>38</v>
      </c>
      <c r="C27" s="4">
        <v>3.95</v>
      </c>
      <c r="D27" s="4">
        <v>6</v>
      </c>
      <c r="E27" s="4">
        <f t="shared" si="1"/>
        <v>23.700000000000003</v>
      </c>
      <c r="F27" s="17" t="s">
        <v>39</v>
      </c>
    </row>
    <row r="28" spans="2:6" ht="16.149999999999999" thickTop="1" thickBot="1" x14ac:dyDescent="0.5">
      <c r="B28" s="14" t="s">
        <v>63</v>
      </c>
      <c r="C28" s="4">
        <v>21</v>
      </c>
      <c r="D28" s="4">
        <v>1</v>
      </c>
      <c r="E28" s="4">
        <f t="shared" si="1"/>
        <v>21</v>
      </c>
      <c r="F28" s="23" t="s">
        <v>64</v>
      </c>
    </row>
    <row r="29" spans="2:6" ht="16.149999999999999" thickTop="1" thickBot="1" x14ac:dyDescent="0.5">
      <c r="B29" s="14" t="s">
        <v>40</v>
      </c>
      <c r="C29" s="4">
        <v>2.37</v>
      </c>
      <c r="D29" s="4">
        <v>8</v>
      </c>
      <c r="E29" s="4">
        <f t="shared" si="1"/>
        <v>18.96</v>
      </c>
      <c r="F29" s="24" t="s">
        <v>41</v>
      </c>
    </row>
    <row r="30" spans="2:6" ht="16.149999999999999" thickTop="1" thickBot="1" x14ac:dyDescent="0.5">
      <c r="B30" s="14" t="s">
        <v>52</v>
      </c>
      <c r="C30" s="4">
        <v>1.58</v>
      </c>
      <c r="D30" s="4">
        <v>12</v>
      </c>
      <c r="E30" s="4">
        <f t="shared" si="1"/>
        <v>18.96</v>
      </c>
      <c r="F30" s="17" t="s">
        <v>35</v>
      </c>
    </row>
    <row r="31" spans="2:6" ht="16.149999999999999" thickTop="1" thickBot="1" x14ac:dyDescent="0.5">
      <c r="B31" s="14" t="s">
        <v>53</v>
      </c>
      <c r="C31" s="4">
        <v>0.79</v>
      </c>
      <c r="D31" s="4">
        <v>12</v>
      </c>
      <c r="E31" s="4">
        <f t="shared" si="1"/>
        <v>9.48</v>
      </c>
      <c r="F31" s="17" t="s">
        <v>36</v>
      </c>
    </row>
    <row r="32" spans="2:6" ht="16.149999999999999" thickTop="1" thickBot="1" x14ac:dyDescent="0.5">
      <c r="B32" s="14" t="s">
        <v>54</v>
      </c>
      <c r="C32" s="4">
        <v>2.37</v>
      </c>
      <c r="D32" s="4">
        <v>12</v>
      </c>
      <c r="E32" s="4">
        <f t="shared" si="1"/>
        <v>28.44</v>
      </c>
      <c r="F32" s="17" t="s">
        <v>37</v>
      </c>
    </row>
    <row r="33" spans="2:6" ht="31.5" thickTop="1" thickBot="1" x14ac:dyDescent="0.5">
      <c r="B33" s="37" t="s">
        <v>65</v>
      </c>
      <c r="C33" s="38">
        <f>4794.73+3644.63</f>
        <v>8439.36</v>
      </c>
      <c r="D33" s="38">
        <v>1</v>
      </c>
      <c r="E33" s="38">
        <f>D33*C33</f>
        <v>8439.36</v>
      </c>
      <c r="F33" s="24"/>
    </row>
    <row r="34" spans="2:6" ht="16.149999999999999" thickTop="1" thickBot="1" x14ac:dyDescent="0.5">
      <c r="B34" s="14"/>
      <c r="C34" s="4"/>
      <c r="D34" s="4"/>
      <c r="E34" s="4"/>
      <c r="F34" s="13"/>
    </row>
    <row r="35" spans="2:6" ht="16.149999999999999" thickTop="1" thickBot="1" x14ac:dyDescent="0.5">
      <c r="B35" s="27" t="s">
        <v>7</v>
      </c>
      <c r="C35" s="28"/>
      <c r="D35" s="29"/>
      <c r="E35" s="4">
        <f>SUM(E5:E34)</f>
        <v>82644.63</v>
      </c>
      <c r="F35" s="13"/>
    </row>
    <row r="36" spans="2:6" ht="16.149999999999999" thickTop="1" thickBot="1" x14ac:dyDescent="0.5">
      <c r="B36" s="27" t="s">
        <v>8</v>
      </c>
      <c r="C36" s="28"/>
      <c r="D36" s="29"/>
      <c r="E36" s="3">
        <v>0.21</v>
      </c>
      <c r="F36" s="13"/>
    </row>
    <row r="37" spans="2:6" ht="16.149999999999999" thickTop="1" thickBot="1" x14ac:dyDescent="0.5">
      <c r="B37" s="30" t="s">
        <v>9</v>
      </c>
      <c r="C37" s="31"/>
      <c r="D37" s="32"/>
      <c r="E37" s="26">
        <f>E35+(E35*E36)</f>
        <v>100000.00230000001</v>
      </c>
      <c r="F37" s="25"/>
    </row>
    <row r="39" spans="2:6" ht="15.75" x14ac:dyDescent="0.45">
      <c r="B39" s="1" t="s">
        <v>12</v>
      </c>
    </row>
    <row r="40" spans="2:6" ht="15.75" x14ac:dyDescent="0.45">
      <c r="B40" s="1" t="s">
        <v>13</v>
      </c>
      <c r="F40" s="9"/>
    </row>
    <row r="42" spans="2:6" ht="69.400000000000006" x14ac:dyDescent="0.45">
      <c r="B42" s="2" t="s">
        <v>14</v>
      </c>
    </row>
  </sheetData>
  <mergeCells count="7">
    <mergeCell ref="F3:F4"/>
    <mergeCell ref="B35:D35"/>
    <mergeCell ref="B36:D36"/>
    <mergeCell ref="B37:D37"/>
    <mergeCell ref="C3:C4"/>
    <mergeCell ref="D3:D4"/>
    <mergeCell ref="E3:E4"/>
  </mergeCells>
  <hyperlinks>
    <hyperlink ref="F16" r:id="rId1" display="https://dbuve.lv/materiali/big-bag-maisi/granita-skemba-frakcija-5-8mm/" xr:uid="{D7A481A3-F215-495E-B131-22BA1918EECD}"/>
    <hyperlink ref="F17" r:id="rId2" display="https://dbuve.lv/materiali/big-bag-maisi/smilts-frakcija-0-2mm/" xr:uid="{3176203E-94C0-4ACC-9E0E-649E124F4814}"/>
    <hyperlink ref="F8" r:id="rId3" location="nerusejosais-terauds" display="https://www.zano.lv/pilsetas-mebeles/katalogs/solini/stends-stilo-02-048 - nerusejosais-terauds" xr:uid="{02D86391-C02C-4497-BE1A-8BB2C80601BC}"/>
    <hyperlink ref="F10" r:id="rId4" location="nerusejosais-terauds" display="https://www.zano.lv/pilsetas-mebeles/katalogs/velosipedu-stativi/velosipedu-stativs-porta-05-024 - nerusejosais-terauds" xr:uid="{F56E957B-3735-448E-8FE8-67A4B4BCCBDD}"/>
    <hyperlink ref="F9" r:id="rId5" location="oglekla-terauds" display="https://www.zano.lv/pilsetas-mebeles/katalogs/atkritumu-tvertnes/pavo-pelnu-trauku-grozs-03-063-2 - oglekla-terauds" xr:uid="{CC1D5DF9-4A6E-4A36-9BDA-0B9D187DCF14}"/>
    <hyperlink ref="F11" r:id="rId6" display="https://www.zano.lv/pilsetas-mebeles/katalogs/podi/orbita-puku-pods-06-450-4" xr:uid="{D99309ED-5A28-4811-BFC8-298CF24D974E}"/>
    <hyperlink ref="F12" r:id="rId7" display="https://www.zano.lv/pilsetas-mebeles/katalogs/podi/orbitas-pods-06-450-5" xr:uid="{313F5168-3B71-4AF7-BF89-115DE589D17D}"/>
    <hyperlink ref="F13" r:id="rId8" display="https://www.zano.lv/pilsetas-mebeles/katalogs/solini/orbitas-sols-02-450-3" xr:uid="{21D0711C-372C-4D8F-8FAE-3409CB3A210E}"/>
    <hyperlink ref="F22" r:id="rId9" display="https://veikals.baltezers.lv/collections/rhododendron/products/rhododendron-sichotense?variant=40415116722230" xr:uid="{B7E5A98A-BE10-4090-9FB8-A0F2F7AFA63C}"/>
    <hyperlink ref="F23" r:id="rId10" display="https://veikals.baltezers.lv/collections/juniperus/products/juniperus-sabina-blue-danube?variant=47241965601110" xr:uid="{77DCE48C-8DB9-42A7-AA0B-25558D0046C7}"/>
    <hyperlink ref="F24" r:id="rId11" display="https://veikals.baltezers.lv/collections/dazadi-lapu-krumi/products/ribes-alpinum-schmidt?variant=32390068568118" xr:uid="{581100ED-C9AB-429F-8FAA-943BFB46F067}"/>
    <hyperlink ref="F25" r:id="rId12" display="https://veikals.baltezers.lv/collections/hydrangea/products/hydrangea-paniculata-polestar?variant=32469453799478" xr:uid="{A2FCB959-9814-463C-96C2-C76409557BED}"/>
    <hyperlink ref="F26" r:id="rId13" display="https://veikals.baltezers.lv/collections/dazadi-lapu-krumi/products/pachysandra-terminalis?variant=32390051921974" xr:uid="{D5453E61-E0F1-45B7-9385-B7360678E379}"/>
    <hyperlink ref="F30" r:id="rId14" display="https://arites.lv/product/stipa-tenuissima-ponytails/" xr:uid="{A7E56D37-BB30-48D6-83B5-18BDF12868B2}"/>
    <hyperlink ref="F31" r:id="rId15" display="https://arites.lv/product/saurlapu-lavanda/" xr:uid="{5C62A33A-8522-48A5-BD9B-21F5331259E1}"/>
    <hyperlink ref="F32" r:id="rId16" display="https://arites.lv/product/skaujosa-milenbekija/" xr:uid="{407333E7-4137-49F9-BA3C-3483D288D8DF}"/>
    <hyperlink ref="F27" r:id="rId17" display="https://veikals.baltezers.lv/products/cornus-alba-kesselringii?variant=40447095078966" xr:uid="{D6540AE3-578E-4B4F-AAE9-B90E0534252C}"/>
    <hyperlink ref="F29" r:id="rId18" display="https://www.dimzas.com/product/salix-repens-nitida-loznu-karkls/" xr:uid="{87A4FEAA-8310-45CD-A55C-2D751F7700D9}"/>
    <hyperlink ref="F19" r:id="rId19" display="https://www.akmenscentrs.lv/plastmasas-zaliena-apmales/plastmasas-z%C4%81liena-%C5%A1%C4%B7embu-nodal%C4%AB%C5%A1anas-apmales-45mm-1m" xr:uid="{E648FD3F-9539-42E9-BF30-E4BE01666B72}"/>
    <hyperlink ref="F20" r:id="rId20" display="https://www.kursi.lv/lv/buvmateriali/celtniecibas-pleves-parklaji/hidroizolacija-pamatiem/geotekstils-netex-home-b175-1-0x10m" xr:uid="{5CE81E3B-9A55-4CFD-9EEF-E0235B7C64BC}"/>
    <hyperlink ref="F18" r:id="rId21" display="https://dbuve.lv/materiali/big-bag-maisi/smilts-frakcija-0-2mm/" xr:uid="{668DDBBD-F191-4ED2-9FDF-6CD3FC23B2AE}"/>
    <hyperlink ref="F14" r:id="rId22" display="https://www.kursi.lv/lv/darza-melnzeme-60l-32-daau-0902-347804-4742030006305" xr:uid="{AD6B34D9-EFE9-4F50-ADF4-5A7A9EBF4F32}"/>
  </hyperlinks>
  <pageMargins left="0.7" right="0.7" top="0.75" bottom="0.75" header="0.3" footer="0.3"/>
  <pageSetup paperSize="9" orientation="portrait"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873B0AAC640D449AD05999C4AE12BC5" ma:contentTypeVersion="16" ma:contentTypeDescription="Izveidot jaunu dokumentu." ma:contentTypeScope="" ma:versionID="89c7ed886fa15d9de6cd3cb7bd1f3398">
  <xsd:schema xmlns:xsd="http://www.w3.org/2001/XMLSchema" xmlns:xs="http://www.w3.org/2001/XMLSchema" xmlns:p="http://schemas.microsoft.com/office/2006/metadata/properties" xmlns:ns2="d883fbfe-7740-43e6-815d-afa1855403a0" xmlns:ns3="73af780e-0aed-4c31-b607-e2ca7c0eef41" targetNamespace="http://schemas.microsoft.com/office/2006/metadata/properties" ma:root="true" ma:fieldsID="26cee62b45cf25b4846ad335651309ba" ns2:_="" ns3:_="">
    <xsd:import namespace="d883fbfe-7740-43e6-815d-afa1855403a0"/>
    <xsd:import namespace="73af780e-0aed-4c31-b607-e2ca7c0eef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3fbfe-7740-43e6-815d-afa1855403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ttēlu atzīmes" ma:readOnly="false" ma:fieldId="{5cf76f15-5ced-4ddc-b409-7134ff3c332f}" ma:taxonomyMulti="true" ma:sspId="11d35d9e-665f-4525-9e48-92d793f46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f780e-0aed-4c31-b607-e2ca7c0eef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bf6d8fe-0af3-4ebf-8947-361a0c8719b5}" ma:internalName="TaxCatchAll" ma:showField="CatchAllData" ma:web="73af780e-0aed-4c31-b607-e2ca7c0eef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83fbfe-7740-43e6-815d-afa1855403a0">
      <Terms xmlns="http://schemas.microsoft.com/office/infopath/2007/PartnerControls"/>
    </lcf76f155ced4ddcb4097134ff3c332f>
    <TaxCatchAll xmlns="73af780e-0aed-4c31-b607-e2ca7c0eef41" xsi:nil="true"/>
  </documentManagement>
</p:properties>
</file>

<file path=customXml/itemProps1.xml><?xml version="1.0" encoding="utf-8"?>
<ds:datastoreItem xmlns:ds="http://schemas.openxmlformats.org/officeDocument/2006/customXml" ds:itemID="{2117DF07-7BC6-4D79-AF7F-51A4AD8B49CA}"/>
</file>

<file path=customXml/itemProps2.xml><?xml version="1.0" encoding="utf-8"?>
<ds:datastoreItem xmlns:ds="http://schemas.openxmlformats.org/officeDocument/2006/customXml" ds:itemID="{42A25F20-E00C-454B-B821-1504CCF48E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7E1F95-E1B6-4412-A024-0906188F0A9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140eea6-5aa3-4a93-9d9e-6a8ab9f1c1b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Ligita Petrova</dc:creator>
  <cp:lastModifiedBy>Ivans Vasilenko</cp:lastModifiedBy>
  <dcterms:created xsi:type="dcterms:W3CDTF">2022-03-02T09:11:02Z</dcterms:created>
  <dcterms:modified xsi:type="dcterms:W3CDTF">2024-05-31T01:46:29Z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0x01010029DAB1C522B29D40A0B233C98995CCA9</vt:lpwstr>
  </property>
</Properties>
</file>