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ij\Documents\Darbs\Bērnu laukums\_PDF+TĀME\"/>
    </mc:Choice>
  </mc:AlternateContent>
  <xr:revisionPtr revIDLastSave="0" documentId="13_ncr:1_{82ED9B7F-5F46-462A-BE7B-10C9D141BA69}" xr6:coauthVersionLast="47" xr6:coauthVersionMax="47" xr10:uidLastSave="{00000000-0000-0000-0000-000000000000}"/>
  <bookViews>
    <workbookView xWindow="84" yWindow="336" windowWidth="11964" windowHeight="12072" xr2:uid="{13398F66-32F4-43D4-9FB3-83C20D23DE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6" i="1"/>
  <c r="E48" i="1"/>
  <c r="E15" i="1"/>
  <c r="E17" i="1"/>
  <c r="E24" i="1" l="1"/>
  <c r="E12" i="1"/>
  <c r="E11" i="1"/>
  <c r="E31" i="1" l="1"/>
  <c r="E32" i="1"/>
  <c r="E30" i="1"/>
  <c r="E29" i="1"/>
  <c r="E28" i="1"/>
  <c r="E4" i="1"/>
  <c r="E27" i="1"/>
  <c r="E16" i="1"/>
  <c r="E26" i="1"/>
  <c r="E25" i="1"/>
  <c r="E21" i="1"/>
  <c r="E20" i="1"/>
  <c r="E19" i="1"/>
  <c r="E18" i="1"/>
  <c r="E14" i="1"/>
  <c r="E5" i="1"/>
  <c r="E6" i="1"/>
  <c r="E7" i="1"/>
  <c r="E8" i="1"/>
  <c r="E9" i="1"/>
  <c r="E10" i="1"/>
  <c r="E13" i="1"/>
  <c r="E3" i="1"/>
  <c r="E36" i="1" l="1"/>
  <c r="E37" i="1" s="1"/>
  <c r="E41" i="1" l="1"/>
  <c r="E40" i="1"/>
  <c r="E42" i="1" s="1"/>
  <c r="E43" i="1" s="1"/>
  <c r="E38" i="1"/>
  <c r="E44" i="1" l="1"/>
</calcChain>
</file>

<file path=xl/sharedStrings.xml><?xml version="1.0" encoding="utf-8"?>
<sst xmlns="http://schemas.openxmlformats.org/spreadsheetml/2006/main" count="68" uniqueCount="62">
  <si>
    <t>Nr.p.k.</t>
  </si>
  <si>
    <t>Cena par vienību EUR (bez PVN)</t>
  </si>
  <si>
    <t>Vienību skaits</t>
  </si>
  <si>
    <t>Kopējā cena EUR ( bez PVN)</t>
  </si>
  <si>
    <t>Piezīmes</t>
  </si>
  <si>
    <r>
      <t>Būvuzraudzība</t>
    </r>
    <r>
      <rPr>
        <sz val="11"/>
        <color theme="1"/>
        <rFont val="Calibri"/>
        <family val="2"/>
        <charset val="186"/>
      </rPr>
      <t>²</t>
    </r>
  </si>
  <si>
    <t>Pavisam kopā bez PVN</t>
  </si>
  <si>
    <t>PVN (21%)</t>
  </si>
  <si>
    <t>Pavisam kopā ar PVN</t>
  </si>
  <si>
    <r>
      <t xml:space="preserve">¹ </t>
    </r>
    <r>
      <rPr>
        <b/>
        <u/>
        <sz val="11"/>
        <color theme="1"/>
        <rFont val="Calibri"/>
        <family val="2"/>
        <charset val="186"/>
      </rPr>
      <t>Vismaz</t>
    </r>
    <r>
      <rPr>
        <sz val="11"/>
        <color theme="1"/>
        <rFont val="Calibri"/>
        <family val="2"/>
        <charset val="186"/>
      </rPr>
      <t xml:space="preserve"> 10 % no projekta īstenošanas izmaksām</t>
    </r>
  </si>
  <si>
    <r>
      <t xml:space="preserve">² </t>
    </r>
    <r>
      <rPr>
        <b/>
        <u/>
        <sz val="11"/>
        <color theme="1"/>
        <rFont val="Calibri"/>
        <family val="2"/>
        <charset val="186"/>
      </rPr>
      <t>Vismaz</t>
    </r>
    <r>
      <rPr>
        <sz val="11"/>
        <color theme="1"/>
        <rFont val="Calibri"/>
        <family val="2"/>
        <charset val="186"/>
      </rPr>
      <t xml:space="preserve"> 3 % no projekta īstenošanas izmaksām</t>
    </r>
  </si>
  <si>
    <t>Darbu veids vai konstruktīvā elementa nosaukums, apraksts</t>
  </si>
  <si>
    <r>
      <t>Projektēšana un autoruzraudzība</t>
    </r>
    <r>
      <rPr>
        <sz val="11"/>
        <color theme="1"/>
        <rFont val="Calibri"/>
        <family val="2"/>
        <charset val="186"/>
      </rPr>
      <t>¹</t>
    </r>
  </si>
  <si>
    <t>Basketbola statīvs Evolve EV-BS-IG-140</t>
  </si>
  <si>
    <t>Mini batuts Buglo 4084</t>
  </si>
  <si>
    <t>Svaru šūpoles Buglo 8104</t>
  </si>
  <si>
    <t>Rotaļu iekārta - horizontālas kāpnes Buglo 1115</t>
  </si>
  <si>
    <t>Rotaļu iekārta - horizontālas kāpnes Buglo 8103</t>
  </si>
  <si>
    <t>Rotaļu iekārta Buglo 8126</t>
  </si>
  <si>
    <t>Rotaļu iekārta Buglo 8134</t>
  </si>
  <si>
    <t>Parka sols SM-2</t>
  </si>
  <si>
    <t>Parka sols SM-1</t>
  </si>
  <si>
    <t>Atkritumu urna UM-1</t>
  </si>
  <si>
    <t xml:space="preserve">3D žoga stabs / 40x60mm / L=2,0m zn+RAL 7016 </t>
  </si>
  <si>
    <t>3D žoga nobeiguma apskava 40×60 RAL 7016</t>
  </si>
  <si>
    <t>Pavisam kopā par rotaļlaukumu ar PVN</t>
  </si>
  <si>
    <t>3D žoga panelis 2,5 m, h=1,23m / 4mm / RAL 7016. Kopā - 17.5 m</t>
  </si>
  <si>
    <t>IZBŪVES DARBI</t>
  </si>
  <si>
    <t>PROJEKTĒJAMIE ELEMENTI</t>
  </si>
  <si>
    <t>Informācijas stends</t>
  </si>
  <si>
    <t>Montāžas darbi žogam</t>
  </si>
  <si>
    <t>Montāžas darbi soliem un atkritumu tvertnei</t>
  </si>
  <si>
    <t>Montāžas darbi basketbola grozam</t>
  </si>
  <si>
    <t>https://220.lv/lv/sports-turisms-un-atputa/sporta-preces/basketbols/basketbola-stativi/stacionarais-basketbola-stativs-evolve-ev-bs-ig?id=15190686</t>
  </si>
  <si>
    <t>https://www.buglo.pl/en/products/single/4084</t>
  </si>
  <si>
    <t>https://www.buglo.pl/en/products/robinia-play/8145</t>
  </si>
  <si>
    <t>https://www.buglo.pl/en/products/robinia-play/8104</t>
  </si>
  <si>
    <t>https://www.buglo.pl/en/products/active/1115</t>
  </si>
  <si>
    <t>https://www.buglo.pl/en/products/robinia-play/8103</t>
  </si>
  <si>
    <t>https://www.buglo.pl/en/products/robinia-play/8126</t>
  </si>
  <si>
    <t>https://www.buglo.pl/en/products/robinia-play/8134</t>
  </si>
  <si>
    <t>Vingrošanas komplekss S831.7</t>
  </si>
  <si>
    <t>https://laukumi.lv/Vingrosanas-komplekss-S-8317-354?search=vingro%C5%A1anas%20komplekss&amp;description=true</t>
  </si>
  <si>
    <t>https://rgrpluss.lv/product/parka-sols-sm-1/</t>
  </si>
  <si>
    <t>https://rgrpluss.lv/product/parka-sols-sm-2/</t>
  </si>
  <si>
    <t>https://rgrpluss.lv/product/atkritumu-urna-um-1-ar-skarda-ieliktni/</t>
  </si>
  <si>
    <t>Rotaļu iekārta - smilšu kaste Buglo 2004</t>
  </si>
  <si>
    <t>Cenas atbilstoši SIA "Robinia play" piedāvājumam</t>
  </si>
  <si>
    <t>Rotaļu iekārtu Buglo uzstādīšana</t>
  </si>
  <si>
    <t>Augi + melnzeme</t>
  </si>
  <si>
    <t>Esošā seguma demontāža, laukumu pamatnes sagatavošana, zāliena atjaunošana</t>
  </si>
  <si>
    <t>SIA "JLD"</t>
  </si>
  <si>
    <t>www.zogs.lv</t>
  </si>
  <si>
    <t>https://zogs.lv/veikals/3d-paneli-stabi-stiprinajumi/3d-paneli/4mm/3d-panelis-h123m-4mm-ral-7016/</t>
  </si>
  <si>
    <t>https://zogs.lv/veikals/3d-paneli-stabi-stiprinajumi/stabi/stabs-40x60-l20m-znral-7016/</t>
  </si>
  <si>
    <t>https://zogs.lv/veikals/3d-paneli-stabi-stiprinajumi/stiprinajumi/nobeiguma-apskava-40x60-ral-7016/</t>
  </si>
  <si>
    <t>Grants segums 300 mm izveide, m2</t>
  </si>
  <si>
    <t>Mīkstais segums, m2</t>
  </si>
  <si>
    <t>Mīkstā seguma izbūve, m2</t>
  </si>
  <si>
    <t>Vingrošanas kompleksa S831.7 piegāde, uzstādīšana un montāža</t>
  </si>
  <si>
    <t>Sporta laukuma segums (asfalta) 3x3, m2</t>
  </si>
  <si>
    <t>Sporta laukuma seguma (asfalta) izbūve,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</si>
</sst>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u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/>
    <xf numFmtId="0" fontId="0" fillId="0" borderId="11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2" fontId="2" fillId="0" borderId="1" xfId="0" applyNumberFormat="1" applyFont="1" applyBorder="1"/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/>
    <xf numFmtId="0" fontId="2" fillId="0" borderId="11" xfId="0" applyFont="1" applyBorder="1"/>
    <xf numFmtId="0" fontId="0" fillId="0" borderId="16" xfId="0" applyBorder="1"/>
    <xf numFmtId="0" fontId="0" fillId="0" borderId="17" xfId="0" applyBorder="1"/>
    <xf numFmtId="2" fontId="2" fillId="0" borderId="14" xfId="0" applyNumberFormat="1" applyFont="1" applyBorder="1"/>
    <xf numFmtId="0" fontId="0" fillId="0" borderId="10" xfId="0" applyBorder="1"/>
    <xf numFmtId="0" fontId="0" fillId="0" borderId="13" xfId="0" applyBorder="1"/>
    <xf numFmtId="2" fontId="2" fillId="0" borderId="11" xfId="0" applyNumberFormat="1" applyFont="1" applyBorder="1"/>
    <xf numFmtId="0" fontId="0" fillId="0" borderId="19" xfId="0" applyBorder="1"/>
    <xf numFmtId="2" fontId="2" fillId="0" borderId="20" xfId="0" applyNumberFormat="1" applyFont="1" applyBorder="1"/>
    <xf numFmtId="0" fontId="0" fillId="0" borderId="21" xfId="0" applyBorder="1"/>
    <xf numFmtId="2" fontId="0" fillId="0" borderId="11" xfId="0" applyNumberFormat="1" applyBorder="1" applyAlignment="1">
      <alignment horizontal="right" vertical="center"/>
    </xf>
    <xf numFmtId="2" fontId="0" fillId="0" borderId="14" xfId="0" applyNumberForma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2" fillId="0" borderId="20" xfId="0" applyFont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5" fillId="0" borderId="1" xfId="1" applyFill="1" applyBorder="1" applyAlignment="1">
      <alignment horizontal="center"/>
    </xf>
    <xf numFmtId="0" fontId="0" fillId="2" borderId="0" xfId="0" applyFill="1"/>
    <xf numFmtId="0" fontId="5" fillId="2" borderId="0" xfId="1" applyFill="1"/>
    <xf numFmtId="0" fontId="6" fillId="2" borderId="0" xfId="0" applyFont="1" applyFill="1"/>
    <xf numFmtId="0" fontId="7" fillId="2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uglo.pl/en/products/robinia-play/8134" TargetMode="External"/><Relationship Id="rId13" Type="http://schemas.openxmlformats.org/officeDocument/2006/relationships/hyperlink" Target="http://www.zogs.lv/" TargetMode="External"/><Relationship Id="rId3" Type="http://schemas.openxmlformats.org/officeDocument/2006/relationships/hyperlink" Target="https://www.buglo.pl/en/products/robinia-play/8145" TargetMode="External"/><Relationship Id="rId7" Type="http://schemas.openxmlformats.org/officeDocument/2006/relationships/hyperlink" Target="https://www.buglo.pl/en/products/robinia-play/8126" TargetMode="External"/><Relationship Id="rId12" Type="http://schemas.openxmlformats.org/officeDocument/2006/relationships/hyperlink" Target="https://rgrpluss.lv/product/atkritumu-urna-um-1-ar-skarda-ieliktni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buglo.pl/en/products/single/4084" TargetMode="External"/><Relationship Id="rId16" Type="http://schemas.openxmlformats.org/officeDocument/2006/relationships/hyperlink" Target="https://zogs.lv/veikals/3d-paneli-stabi-stiprinajumi/stiprinajumi/nobeiguma-apskava-40x60-ral-7016/" TargetMode="External"/><Relationship Id="rId1" Type="http://schemas.openxmlformats.org/officeDocument/2006/relationships/hyperlink" Target="https://220.lv/lv/sports-turisms-un-atputa/sporta-preces/basketbols/basketbola-stativi/stacionarais-basketbola-stativs-evolve-ev-bs-ig?id=15190686" TargetMode="External"/><Relationship Id="rId6" Type="http://schemas.openxmlformats.org/officeDocument/2006/relationships/hyperlink" Target="https://www.buglo.pl/en/products/robinia-play/8103" TargetMode="External"/><Relationship Id="rId11" Type="http://schemas.openxmlformats.org/officeDocument/2006/relationships/hyperlink" Target="https://rgrpluss.lv/product/parka-sols-sm-2/" TargetMode="External"/><Relationship Id="rId5" Type="http://schemas.openxmlformats.org/officeDocument/2006/relationships/hyperlink" Target="https://www.buglo.pl/en/products/active/1115" TargetMode="External"/><Relationship Id="rId15" Type="http://schemas.openxmlformats.org/officeDocument/2006/relationships/hyperlink" Target="https://zogs.lv/veikals/3d-paneli-stabi-stiprinajumi/stabi/stabs-40x60-l20m-znral-7016/" TargetMode="External"/><Relationship Id="rId10" Type="http://schemas.openxmlformats.org/officeDocument/2006/relationships/hyperlink" Target="https://rgrpluss.lv/product/parka-sols-sm-1/" TargetMode="External"/><Relationship Id="rId4" Type="http://schemas.openxmlformats.org/officeDocument/2006/relationships/hyperlink" Target="https://www.buglo.pl/en/products/robinia-play/8104" TargetMode="External"/><Relationship Id="rId9" Type="http://schemas.openxmlformats.org/officeDocument/2006/relationships/hyperlink" Target="https://laukumi.lv/Vingrosanas-komplekss-S-8317-354?search=vingro%C5%A1anas%20komplekss&amp;description=true" TargetMode="External"/><Relationship Id="rId14" Type="http://schemas.openxmlformats.org/officeDocument/2006/relationships/hyperlink" Target="https://zogs.lv/veikals/3d-paneli-stabi-stiprinajumi/3d-paneli/4mm/3d-panelis-h123m-4mm-ral-701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BDAB-BDFF-447A-90FF-06EF356DFE27}">
  <dimension ref="A1:M51"/>
  <sheetViews>
    <sheetView tabSelected="1" topLeftCell="A10" zoomScaleNormal="100" workbookViewId="0">
      <selection activeCell="B24" sqref="A23:F32"/>
    </sheetView>
  </sheetViews>
  <sheetFormatPr defaultRowHeight="14.4" x14ac:dyDescent="0.3"/>
  <cols>
    <col min="1" max="1" width="4.109375" customWidth="1"/>
    <col min="2" max="2" width="58.109375" customWidth="1"/>
    <col min="3" max="3" width="12" customWidth="1"/>
    <col min="4" max="4" width="8.33203125" customWidth="1"/>
    <col min="5" max="5" width="12.44140625" customWidth="1"/>
    <col min="6" max="6" width="16" customWidth="1"/>
  </cols>
  <sheetData>
    <row r="1" spans="1:8" ht="45" customHeight="1" x14ac:dyDescent="0.3">
      <c r="A1" s="60" t="s">
        <v>0</v>
      </c>
      <c r="B1" s="60" t="s">
        <v>11</v>
      </c>
      <c r="C1" s="60" t="s">
        <v>1</v>
      </c>
      <c r="D1" s="60" t="s">
        <v>2</v>
      </c>
      <c r="E1" s="60" t="s">
        <v>3</v>
      </c>
      <c r="F1" s="60" t="s">
        <v>4</v>
      </c>
    </row>
    <row r="2" spans="1:8" x14ac:dyDescent="0.3">
      <c r="A2" s="49"/>
      <c r="B2" s="50" t="s">
        <v>28</v>
      </c>
      <c r="C2" s="51"/>
      <c r="D2" s="51"/>
      <c r="E2" s="52"/>
      <c r="F2" s="53"/>
    </row>
    <row r="3" spans="1:8" s="70" customFormat="1" x14ac:dyDescent="0.3">
      <c r="A3" s="49">
        <v>1</v>
      </c>
      <c r="B3" s="54" t="s">
        <v>13</v>
      </c>
      <c r="C3" s="49">
        <v>413.22</v>
      </c>
      <c r="D3" s="49">
        <v>1</v>
      </c>
      <c r="E3" s="49">
        <f>C3*D3</f>
        <v>413.22</v>
      </c>
      <c r="F3" s="53"/>
      <c r="H3" s="71" t="s">
        <v>33</v>
      </c>
    </row>
    <row r="4" spans="1:8" s="70" customFormat="1" x14ac:dyDescent="0.3">
      <c r="A4" s="49">
        <v>2</v>
      </c>
      <c r="B4" s="54" t="s">
        <v>14</v>
      </c>
      <c r="C4" s="55">
        <v>2150</v>
      </c>
      <c r="D4" s="49">
        <v>1</v>
      </c>
      <c r="E4" s="55">
        <f>C4*D4</f>
        <v>2150</v>
      </c>
      <c r="F4" s="61" t="s">
        <v>47</v>
      </c>
      <c r="H4" s="71" t="s">
        <v>34</v>
      </c>
    </row>
    <row r="5" spans="1:8" s="72" customFormat="1" x14ac:dyDescent="0.3">
      <c r="A5" s="62">
        <v>3</v>
      </c>
      <c r="B5" s="63" t="s">
        <v>46</v>
      </c>
      <c r="C5" s="64">
        <v>567</v>
      </c>
      <c r="D5" s="62">
        <v>1</v>
      </c>
      <c r="E5" s="65">
        <f t="shared" ref="E5:E21" si="0">C5*D5</f>
        <v>567</v>
      </c>
      <c r="F5" s="66"/>
      <c r="H5" s="73" t="s">
        <v>35</v>
      </c>
    </row>
    <row r="6" spans="1:8" s="70" customFormat="1" x14ac:dyDescent="0.3">
      <c r="A6" s="49">
        <v>4</v>
      </c>
      <c r="B6" s="54" t="s">
        <v>15</v>
      </c>
      <c r="C6" s="55">
        <v>1118</v>
      </c>
      <c r="D6" s="49">
        <v>1</v>
      </c>
      <c r="E6" s="55">
        <f t="shared" si="0"/>
        <v>1118</v>
      </c>
      <c r="F6" s="66"/>
      <c r="H6" s="71" t="s">
        <v>36</v>
      </c>
    </row>
    <row r="7" spans="1:8" s="70" customFormat="1" x14ac:dyDescent="0.3">
      <c r="A7" s="49">
        <v>5</v>
      </c>
      <c r="B7" s="59" t="s">
        <v>16</v>
      </c>
      <c r="C7" s="55">
        <v>1502</v>
      </c>
      <c r="D7" s="49">
        <v>1</v>
      </c>
      <c r="E7" s="55">
        <f t="shared" si="0"/>
        <v>1502</v>
      </c>
      <c r="F7" s="66"/>
      <c r="H7" s="71" t="s">
        <v>37</v>
      </c>
    </row>
    <row r="8" spans="1:8" s="70" customFormat="1" x14ac:dyDescent="0.3">
      <c r="A8" s="62">
        <v>6</v>
      </c>
      <c r="B8" s="54" t="s">
        <v>17</v>
      </c>
      <c r="C8" s="55">
        <v>1804</v>
      </c>
      <c r="D8" s="49">
        <v>1</v>
      </c>
      <c r="E8" s="55">
        <f t="shared" si="0"/>
        <v>1804</v>
      </c>
      <c r="F8" s="66"/>
      <c r="H8" s="71" t="s">
        <v>38</v>
      </c>
    </row>
    <row r="9" spans="1:8" s="70" customFormat="1" x14ac:dyDescent="0.3">
      <c r="A9" s="49">
        <v>7</v>
      </c>
      <c r="B9" s="54" t="s">
        <v>18</v>
      </c>
      <c r="C9" s="55">
        <v>4151</v>
      </c>
      <c r="D9" s="49">
        <v>1</v>
      </c>
      <c r="E9" s="55">
        <f t="shared" si="0"/>
        <v>4151</v>
      </c>
      <c r="F9" s="66"/>
      <c r="H9" s="71" t="s">
        <v>39</v>
      </c>
    </row>
    <row r="10" spans="1:8" s="70" customFormat="1" x14ac:dyDescent="0.3">
      <c r="A10" s="49">
        <v>8</v>
      </c>
      <c r="B10" s="54" t="s">
        <v>19</v>
      </c>
      <c r="C10" s="55">
        <v>968</v>
      </c>
      <c r="D10" s="49">
        <v>1</v>
      </c>
      <c r="E10" s="55">
        <f t="shared" si="0"/>
        <v>968</v>
      </c>
      <c r="F10" s="67"/>
      <c r="H10" s="71" t="s">
        <v>40</v>
      </c>
    </row>
    <row r="11" spans="1:8" s="70" customFormat="1" x14ac:dyDescent="0.3">
      <c r="A11" s="62">
        <v>9</v>
      </c>
      <c r="B11" s="63" t="s">
        <v>41</v>
      </c>
      <c r="C11" s="65">
        <v>1332</v>
      </c>
      <c r="D11" s="49">
        <v>1</v>
      </c>
      <c r="E11" s="65">
        <f>C11*D11</f>
        <v>1332</v>
      </c>
      <c r="F11" s="53"/>
      <c r="H11" s="71" t="s">
        <v>42</v>
      </c>
    </row>
    <row r="12" spans="1:8" s="70" customFormat="1" x14ac:dyDescent="0.3">
      <c r="A12" s="49">
        <v>10</v>
      </c>
      <c r="B12" s="54" t="s">
        <v>21</v>
      </c>
      <c r="C12" s="49">
        <v>152.88999999999999</v>
      </c>
      <c r="D12" s="49">
        <v>1</v>
      </c>
      <c r="E12" s="49">
        <f>C12*D12</f>
        <v>152.88999999999999</v>
      </c>
      <c r="F12" s="53"/>
      <c r="H12" s="71" t="s">
        <v>43</v>
      </c>
    </row>
    <row r="13" spans="1:8" s="70" customFormat="1" x14ac:dyDescent="0.3">
      <c r="A13" s="49">
        <v>11</v>
      </c>
      <c r="B13" s="54" t="s">
        <v>20</v>
      </c>
      <c r="C13" s="49">
        <v>190.08</v>
      </c>
      <c r="D13" s="49">
        <v>3</v>
      </c>
      <c r="E13" s="49">
        <f t="shared" si="0"/>
        <v>570.24</v>
      </c>
      <c r="F13" s="53"/>
      <c r="H13" s="71" t="s">
        <v>44</v>
      </c>
    </row>
    <row r="14" spans="1:8" s="70" customFormat="1" x14ac:dyDescent="0.3">
      <c r="A14" s="62">
        <v>12</v>
      </c>
      <c r="B14" s="54" t="s">
        <v>22</v>
      </c>
      <c r="C14" s="55">
        <v>256.2</v>
      </c>
      <c r="D14" s="49">
        <v>2</v>
      </c>
      <c r="E14" s="55">
        <f t="shared" si="0"/>
        <v>512.4</v>
      </c>
      <c r="F14" s="53"/>
      <c r="H14" s="71" t="s">
        <v>45</v>
      </c>
    </row>
    <row r="15" spans="1:8" s="70" customFormat="1" x14ac:dyDescent="0.3">
      <c r="A15" s="49">
        <v>13</v>
      </c>
      <c r="B15" s="63" t="s">
        <v>57</v>
      </c>
      <c r="C15" s="65">
        <v>49.86</v>
      </c>
      <c r="D15" s="49">
        <v>299</v>
      </c>
      <c r="E15" s="65">
        <f t="shared" si="0"/>
        <v>14908.14</v>
      </c>
      <c r="F15" s="68" t="s">
        <v>51</v>
      </c>
    </row>
    <row r="16" spans="1:8" s="70" customFormat="1" x14ac:dyDescent="0.3">
      <c r="A16" s="49">
        <v>14</v>
      </c>
      <c r="B16" s="54" t="s">
        <v>60</v>
      </c>
      <c r="C16" s="49">
        <v>60</v>
      </c>
      <c r="D16" s="49">
        <v>169</v>
      </c>
      <c r="E16" s="49">
        <f t="shared" si="0"/>
        <v>10140</v>
      </c>
      <c r="F16" s="53"/>
    </row>
    <row r="17" spans="1:8" s="70" customFormat="1" x14ac:dyDescent="0.3">
      <c r="A17" s="62">
        <v>15</v>
      </c>
      <c r="B17" s="54" t="s">
        <v>56</v>
      </c>
      <c r="C17" s="49">
        <v>40</v>
      </c>
      <c r="D17" s="49">
        <v>28.5</v>
      </c>
      <c r="E17" s="49">
        <f t="shared" si="0"/>
        <v>1140</v>
      </c>
      <c r="F17" s="53"/>
    </row>
    <row r="18" spans="1:8" s="70" customFormat="1" x14ac:dyDescent="0.3">
      <c r="A18" s="49">
        <v>16</v>
      </c>
      <c r="B18" s="59" t="s">
        <v>26</v>
      </c>
      <c r="C18" s="49">
        <v>11.98</v>
      </c>
      <c r="D18" s="49">
        <v>7</v>
      </c>
      <c r="E18" s="49">
        <f t="shared" si="0"/>
        <v>83.86</v>
      </c>
      <c r="F18" s="69" t="s">
        <v>52</v>
      </c>
      <c r="H18" s="71" t="s">
        <v>53</v>
      </c>
    </row>
    <row r="19" spans="1:8" s="70" customFormat="1" x14ac:dyDescent="0.3">
      <c r="A19" s="49">
        <v>17</v>
      </c>
      <c r="B19" s="54" t="s">
        <v>23</v>
      </c>
      <c r="C19" s="49">
        <v>7.02</v>
      </c>
      <c r="D19" s="49">
        <v>8</v>
      </c>
      <c r="E19" s="49">
        <f t="shared" si="0"/>
        <v>56.16</v>
      </c>
      <c r="F19" s="53"/>
      <c r="H19" s="71" t="s">
        <v>54</v>
      </c>
    </row>
    <row r="20" spans="1:8" s="70" customFormat="1" x14ac:dyDescent="0.3">
      <c r="A20" s="62">
        <v>18</v>
      </c>
      <c r="B20" s="54" t="s">
        <v>24</v>
      </c>
      <c r="C20" s="49">
        <v>1.07</v>
      </c>
      <c r="D20" s="49">
        <v>16</v>
      </c>
      <c r="E20" s="49">
        <f t="shared" si="0"/>
        <v>17.12</v>
      </c>
      <c r="F20" s="53"/>
      <c r="H20" s="71" t="s">
        <v>55</v>
      </c>
    </row>
    <row r="21" spans="1:8" x14ac:dyDescent="0.3">
      <c r="A21" s="49">
        <v>19</v>
      </c>
      <c r="B21" s="54" t="s">
        <v>29</v>
      </c>
      <c r="C21" s="55">
        <v>300</v>
      </c>
      <c r="D21" s="49">
        <v>1</v>
      </c>
      <c r="E21" s="55">
        <f t="shared" si="0"/>
        <v>300</v>
      </c>
      <c r="F21" s="53"/>
      <c r="G21" s="26"/>
    </row>
    <row r="22" spans="1:8" x14ac:dyDescent="0.3">
      <c r="A22" s="3"/>
      <c r="B22" s="2"/>
      <c r="C22" s="3"/>
      <c r="D22" s="3"/>
      <c r="E22" s="3"/>
      <c r="F22" s="1"/>
      <c r="G22" s="26"/>
    </row>
    <row r="23" spans="1:8" x14ac:dyDescent="0.3">
      <c r="A23" s="49"/>
      <c r="B23" s="50" t="s">
        <v>27</v>
      </c>
      <c r="C23" s="51"/>
      <c r="D23" s="51"/>
      <c r="E23" s="52"/>
      <c r="F23" s="53"/>
    </row>
    <row r="24" spans="1:8" s="70" customFormat="1" ht="14.4" customHeight="1" x14ac:dyDescent="0.3">
      <c r="A24" s="49">
        <v>20</v>
      </c>
      <c r="B24" s="54" t="s">
        <v>59</v>
      </c>
      <c r="C24" s="55">
        <v>800</v>
      </c>
      <c r="D24" s="49">
        <v>1</v>
      </c>
      <c r="E24" s="49">
        <f t="shared" ref="E24:E30" si="1">C24*D24</f>
        <v>800</v>
      </c>
      <c r="F24" s="56" t="s">
        <v>47</v>
      </c>
    </row>
    <row r="25" spans="1:8" s="70" customFormat="1" x14ac:dyDescent="0.3">
      <c r="A25" s="49">
        <v>21</v>
      </c>
      <c r="B25" s="54" t="s">
        <v>48</v>
      </c>
      <c r="C25" s="55">
        <v>1920</v>
      </c>
      <c r="D25" s="49">
        <v>1</v>
      </c>
      <c r="E25" s="55">
        <f t="shared" si="1"/>
        <v>1920</v>
      </c>
      <c r="F25" s="57"/>
    </row>
    <row r="26" spans="1:8" s="70" customFormat="1" x14ac:dyDescent="0.3">
      <c r="A26" s="49">
        <v>22</v>
      </c>
      <c r="B26" s="54" t="s">
        <v>58</v>
      </c>
      <c r="C26" s="55">
        <v>18</v>
      </c>
      <c r="D26" s="49">
        <v>299</v>
      </c>
      <c r="E26" s="55">
        <f t="shared" si="1"/>
        <v>5382</v>
      </c>
      <c r="F26" s="58"/>
    </row>
    <row r="27" spans="1:8" s="70" customFormat="1" x14ac:dyDescent="0.3">
      <c r="A27" s="49">
        <v>23</v>
      </c>
      <c r="B27" s="54" t="s">
        <v>61</v>
      </c>
      <c r="C27" s="55">
        <v>18</v>
      </c>
      <c r="D27" s="49">
        <v>169</v>
      </c>
      <c r="E27" s="55">
        <f t="shared" si="1"/>
        <v>3042</v>
      </c>
      <c r="F27" s="53"/>
    </row>
    <row r="28" spans="1:8" s="70" customFormat="1" x14ac:dyDescent="0.3">
      <c r="A28" s="49">
        <v>24</v>
      </c>
      <c r="B28" s="54" t="s">
        <v>32</v>
      </c>
      <c r="C28" s="55">
        <v>190</v>
      </c>
      <c r="D28" s="49">
        <v>1</v>
      </c>
      <c r="E28" s="55">
        <f t="shared" si="1"/>
        <v>190</v>
      </c>
      <c r="F28" s="53"/>
    </row>
    <row r="29" spans="1:8" s="70" customFormat="1" x14ac:dyDescent="0.3">
      <c r="A29" s="49">
        <v>25</v>
      </c>
      <c r="B29" s="54" t="s">
        <v>31</v>
      </c>
      <c r="C29" s="55">
        <v>550</v>
      </c>
      <c r="D29" s="49">
        <v>1</v>
      </c>
      <c r="E29" s="55">
        <f t="shared" si="1"/>
        <v>550</v>
      </c>
      <c r="F29" s="53"/>
    </row>
    <row r="30" spans="1:8" s="70" customFormat="1" x14ac:dyDescent="0.3">
      <c r="A30" s="49">
        <v>26</v>
      </c>
      <c r="B30" s="54" t="s">
        <v>30</v>
      </c>
      <c r="C30" s="55">
        <v>520</v>
      </c>
      <c r="D30" s="49">
        <v>1</v>
      </c>
      <c r="E30" s="55">
        <f t="shared" si="1"/>
        <v>520</v>
      </c>
      <c r="F30" s="53"/>
    </row>
    <row r="31" spans="1:8" s="70" customFormat="1" ht="28.8" x14ac:dyDescent="0.3">
      <c r="A31" s="49">
        <v>27</v>
      </c>
      <c r="B31" s="59" t="s">
        <v>50</v>
      </c>
      <c r="C31" s="55">
        <v>3000</v>
      </c>
      <c r="D31" s="49">
        <v>1</v>
      </c>
      <c r="E31" s="55">
        <f t="shared" ref="E31:E32" si="2">C31*D31</f>
        <v>3000</v>
      </c>
      <c r="F31" s="53"/>
    </row>
    <row r="32" spans="1:8" x14ac:dyDescent="0.3">
      <c r="A32" s="49">
        <v>28</v>
      </c>
      <c r="B32" s="54" t="s">
        <v>49</v>
      </c>
      <c r="C32" s="55">
        <v>60</v>
      </c>
      <c r="D32" s="49">
        <v>10</v>
      </c>
      <c r="E32" s="55">
        <f t="shared" si="2"/>
        <v>600</v>
      </c>
      <c r="F32" s="53"/>
    </row>
    <row r="33" spans="1:13" x14ac:dyDescent="0.3">
      <c r="A33" s="3"/>
      <c r="B33" s="2"/>
      <c r="C33" s="3"/>
      <c r="D33" s="3"/>
      <c r="E33" s="3"/>
      <c r="F33" s="1"/>
    </row>
    <row r="34" spans="1:13" x14ac:dyDescent="0.3">
      <c r="A34" s="3"/>
      <c r="B34" s="2"/>
      <c r="C34" s="3"/>
      <c r="D34" s="3"/>
      <c r="E34" s="3"/>
      <c r="F34" s="1"/>
    </row>
    <row r="35" spans="1:13" ht="15" thickBot="1" x14ac:dyDescent="0.35">
      <c r="A35" s="24"/>
      <c r="B35" s="23"/>
      <c r="C35" s="24"/>
      <c r="D35" s="24"/>
      <c r="E35" s="24"/>
      <c r="F35" s="10"/>
    </row>
    <row r="36" spans="1:13" x14ac:dyDescent="0.3">
      <c r="A36" s="34"/>
      <c r="B36" s="45" t="s">
        <v>6</v>
      </c>
      <c r="C36" s="45"/>
      <c r="D36" s="45"/>
      <c r="E36" s="30">
        <f>SUM(E2:E35)</f>
        <v>57890.030000000006</v>
      </c>
      <c r="F36" s="17"/>
    </row>
    <row r="37" spans="1:13" x14ac:dyDescent="0.3">
      <c r="A37" s="31"/>
      <c r="B37" s="1"/>
      <c r="C37" s="46" t="s">
        <v>7</v>
      </c>
      <c r="D37" s="46"/>
      <c r="E37" s="22">
        <f>E36*21%</f>
        <v>12156.906300000001</v>
      </c>
      <c r="F37" s="32"/>
    </row>
    <row r="38" spans="1:13" ht="15" thickBot="1" x14ac:dyDescent="0.35">
      <c r="A38" s="35"/>
      <c r="B38" s="42" t="s">
        <v>8</v>
      </c>
      <c r="C38" s="42"/>
      <c r="D38" s="42"/>
      <c r="E38" s="33">
        <f>E36+E37</f>
        <v>70046.936300000001</v>
      </c>
      <c r="F38" s="21"/>
    </row>
    <row r="39" spans="1:13" ht="15" thickBot="1" x14ac:dyDescent="0.35">
      <c r="A39" s="47"/>
      <c r="B39" s="47"/>
      <c r="C39" s="47"/>
      <c r="D39" s="47"/>
      <c r="E39" s="47"/>
      <c r="F39" s="47"/>
    </row>
    <row r="40" spans="1:13" x14ac:dyDescent="0.3">
      <c r="A40" s="13"/>
      <c r="B40" s="14" t="s">
        <v>12</v>
      </c>
      <c r="C40" s="15"/>
      <c r="D40" s="16"/>
      <c r="E40" s="40">
        <f>10%*(E36)</f>
        <v>5789.0030000000006</v>
      </c>
      <c r="F40" s="17"/>
      <c r="G40" s="25"/>
      <c r="H40" s="29"/>
    </row>
    <row r="41" spans="1:13" ht="15" thickBot="1" x14ac:dyDescent="0.35">
      <c r="A41" s="18"/>
      <c r="B41" s="19" t="s">
        <v>5</v>
      </c>
      <c r="C41" s="20"/>
      <c r="D41" s="20"/>
      <c r="E41" s="41">
        <f>3%*(E36)</f>
        <v>1736.7009</v>
      </c>
      <c r="F41" s="21"/>
      <c r="G41" s="25"/>
      <c r="H41" s="29"/>
    </row>
    <row r="42" spans="1:13" x14ac:dyDescent="0.3">
      <c r="A42" s="34"/>
      <c r="B42" s="45" t="s">
        <v>6</v>
      </c>
      <c r="C42" s="45"/>
      <c r="D42" s="45"/>
      <c r="E42" s="36">
        <f>SUM(E40:E41)</f>
        <v>7525.7039000000004</v>
      </c>
      <c r="F42" s="17"/>
      <c r="H42" s="28"/>
      <c r="J42" s="25"/>
      <c r="K42" s="25"/>
      <c r="L42" s="25"/>
      <c r="M42" s="29"/>
    </row>
    <row r="43" spans="1:13" x14ac:dyDescent="0.3">
      <c r="A43" s="31"/>
      <c r="B43" s="1"/>
      <c r="C43" s="46" t="s">
        <v>7</v>
      </c>
      <c r="D43" s="46"/>
      <c r="E43" s="22">
        <f>E42*21%</f>
        <v>1580.397819</v>
      </c>
      <c r="F43" s="32"/>
      <c r="H43" s="28"/>
      <c r="J43" s="25"/>
      <c r="K43" s="25"/>
      <c r="L43" s="25"/>
      <c r="M43" s="29"/>
    </row>
    <row r="44" spans="1:13" ht="15" thickBot="1" x14ac:dyDescent="0.35">
      <c r="A44" s="35"/>
      <c r="B44" s="42" t="s">
        <v>8</v>
      </c>
      <c r="C44" s="42"/>
      <c r="D44" s="42"/>
      <c r="E44" s="33">
        <f>E42+E43</f>
        <v>9106.1017190000002</v>
      </c>
      <c r="F44" s="21"/>
      <c r="H44" s="28"/>
      <c r="J44" s="25"/>
      <c r="K44" s="25"/>
      <c r="L44" s="25"/>
      <c r="M44" s="29"/>
    </row>
    <row r="45" spans="1:13" ht="15" thickBot="1" x14ac:dyDescent="0.35">
      <c r="B45" s="25"/>
      <c r="C45" s="25"/>
      <c r="D45" s="25"/>
      <c r="E45" s="29"/>
      <c r="H45" s="28"/>
      <c r="J45" s="25"/>
      <c r="K45" s="25"/>
      <c r="L45" s="25"/>
      <c r="M45" s="29"/>
    </row>
    <row r="46" spans="1:13" ht="15" thickBot="1" x14ac:dyDescent="0.35">
      <c r="B46" s="45" t="s">
        <v>6</v>
      </c>
      <c r="C46" s="45"/>
      <c r="D46" s="45"/>
      <c r="E46" s="38">
        <f>E36+E42</f>
        <v>65415.733900000007</v>
      </c>
      <c r="H46" s="28"/>
      <c r="J46" s="25"/>
      <c r="K46" s="25"/>
      <c r="L46" s="25"/>
      <c r="M46" s="29"/>
    </row>
    <row r="47" spans="1:13" ht="15" thickBot="1" x14ac:dyDescent="0.35">
      <c r="B47" s="25"/>
      <c r="C47" s="46" t="s">
        <v>7</v>
      </c>
      <c r="D47" s="46"/>
      <c r="E47" s="38">
        <f>E37+E43</f>
        <v>13737.304119</v>
      </c>
      <c r="H47" s="28"/>
      <c r="J47" s="25"/>
      <c r="K47" s="25"/>
      <c r="L47" s="25"/>
      <c r="M47" s="29"/>
    </row>
    <row r="48" spans="1:13" ht="15" thickBot="1" x14ac:dyDescent="0.35">
      <c r="A48" s="37"/>
      <c r="B48" s="48" t="s">
        <v>25</v>
      </c>
      <c r="C48" s="48"/>
      <c r="D48" s="48"/>
      <c r="E48" s="38">
        <f>E38+E44</f>
        <v>79153.038019</v>
      </c>
      <c r="F48" s="39"/>
      <c r="H48" s="28"/>
      <c r="J48" s="25"/>
      <c r="K48" s="25"/>
      <c r="L48" s="25"/>
      <c r="M48" s="29"/>
    </row>
    <row r="49" spans="1:8" x14ac:dyDescent="0.3">
      <c r="A49" s="26"/>
      <c r="B49" s="27"/>
      <c r="E49" s="28"/>
      <c r="G49" s="25"/>
      <c r="H49" s="29"/>
    </row>
    <row r="50" spans="1:8" x14ac:dyDescent="0.3">
      <c r="A50" s="4"/>
      <c r="B50" s="43" t="s">
        <v>9</v>
      </c>
      <c r="C50" s="44"/>
      <c r="D50" s="44"/>
      <c r="E50" s="5"/>
      <c r="F50" s="6"/>
    </row>
    <row r="51" spans="1:8" x14ac:dyDescent="0.3">
      <c r="A51" s="7"/>
      <c r="B51" s="11" t="s">
        <v>10</v>
      </c>
      <c r="C51" s="12"/>
      <c r="D51" s="12"/>
      <c r="E51" s="8"/>
      <c r="F51" s="9"/>
    </row>
  </sheetData>
  <mergeCells count="15">
    <mergeCell ref="B2:E2"/>
    <mergeCell ref="B23:E23"/>
    <mergeCell ref="F4:F10"/>
    <mergeCell ref="B36:D36"/>
    <mergeCell ref="C37:D37"/>
    <mergeCell ref="F24:F26"/>
    <mergeCell ref="B38:D38"/>
    <mergeCell ref="B50:D50"/>
    <mergeCell ref="B42:D42"/>
    <mergeCell ref="C43:D43"/>
    <mergeCell ref="B44:D44"/>
    <mergeCell ref="A39:F39"/>
    <mergeCell ref="B48:D48"/>
    <mergeCell ref="C47:D47"/>
    <mergeCell ref="B46:D46"/>
  </mergeCells>
  <hyperlinks>
    <hyperlink ref="H3" r:id="rId1" xr:uid="{885D57D4-A6DB-4C62-AC89-F718E6077114}"/>
    <hyperlink ref="H4" r:id="rId2" xr:uid="{C58CA168-9C82-46A7-A492-A412FA21B2B3}"/>
    <hyperlink ref="H5" r:id="rId3" xr:uid="{E8383520-6F2C-4204-BDE3-1ECB93AEB398}"/>
    <hyperlink ref="H6" r:id="rId4" xr:uid="{78A3D8F9-5288-416C-B032-6163B7561FC3}"/>
    <hyperlink ref="H7" r:id="rId5" xr:uid="{64D1FFAA-4D35-4EFF-A2EF-927FD891A13F}"/>
    <hyperlink ref="H8" r:id="rId6" xr:uid="{C5F7C048-3C29-45D5-8D38-531C1E4F138E}"/>
    <hyperlink ref="H9" r:id="rId7" xr:uid="{B635D4F1-2172-4258-90DE-B5671E039359}"/>
    <hyperlink ref="H10" r:id="rId8" xr:uid="{D397302E-84F2-43CE-9DBF-7B0AC8267044}"/>
    <hyperlink ref="H11" r:id="rId9" xr:uid="{03B9A50D-7785-47B5-8D7D-42138EAFF6F0}"/>
    <hyperlink ref="H12" r:id="rId10" xr:uid="{2E051819-9599-4E33-82E6-736BA1181572}"/>
    <hyperlink ref="H13" r:id="rId11" xr:uid="{C1E45424-539B-4B80-8A11-D17CE29282F9}"/>
    <hyperlink ref="H14" r:id="rId12" xr:uid="{E7BE39E5-EA00-459E-ABCC-B75123C9B45A}"/>
    <hyperlink ref="F18" r:id="rId13" xr:uid="{A2EE5979-B4AA-46DD-91EC-7FCED27846A9}"/>
    <hyperlink ref="H18" r:id="rId14" xr:uid="{F584DF4F-D2E2-45C8-977B-136C5596EE28}"/>
    <hyperlink ref="H19" r:id="rId15" xr:uid="{01867FBE-09BD-4CE7-8D60-1F428673789C}"/>
    <hyperlink ref="H20" r:id="rId16" xr:uid="{F820C6EE-F220-4EC5-93DB-E2C6FB571867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873B0AAC640D449AD05999C4AE12BC5" ma:contentTypeVersion="16" ma:contentTypeDescription="Izveidot jaunu dokumentu." ma:contentTypeScope="" ma:versionID="89c7ed886fa15d9de6cd3cb7bd1f3398">
  <xsd:schema xmlns:xsd="http://www.w3.org/2001/XMLSchema" xmlns:xs="http://www.w3.org/2001/XMLSchema" xmlns:p="http://schemas.microsoft.com/office/2006/metadata/properties" xmlns:ns2="d883fbfe-7740-43e6-815d-afa1855403a0" xmlns:ns3="73af780e-0aed-4c31-b607-e2ca7c0eef41" targetNamespace="http://schemas.microsoft.com/office/2006/metadata/properties" ma:root="true" ma:fieldsID="26cee62b45cf25b4846ad335651309ba" ns2:_="" ns3:_="">
    <xsd:import namespace="d883fbfe-7740-43e6-815d-afa1855403a0"/>
    <xsd:import namespace="73af780e-0aed-4c31-b607-e2ca7c0eef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3fbfe-7740-43e6-815d-afa1855403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Attēlu atzīmes" ma:readOnly="false" ma:fieldId="{5cf76f15-5ced-4ddc-b409-7134ff3c332f}" ma:taxonomyMulti="true" ma:sspId="11d35d9e-665f-4525-9e48-92d793f46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f780e-0aed-4c31-b607-e2ca7c0eef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bf6d8fe-0af3-4ebf-8947-361a0c8719b5}" ma:internalName="TaxCatchAll" ma:showField="CatchAllData" ma:web="73af780e-0aed-4c31-b607-e2ca7c0eef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EC4AB6-FBB9-450B-8A2F-F43ABC5B4F91}"/>
</file>

<file path=customXml/itemProps2.xml><?xml version="1.0" encoding="utf-8"?>
<ds:datastoreItem xmlns:ds="http://schemas.openxmlformats.org/officeDocument/2006/customXml" ds:itemID="{4689B818-ADA8-4AA3-B117-E1FE1D70EB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Lietotājs</dc:creator>
  <cp:lastModifiedBy>Kitija Lorence</cp:lastModifiedBy>
  <cp:lastPrinted>2022-05-22T21:13:23Z</cp:lastPrinted>
  <dcterms:created xsi:type="dcterms:W3CDTF">2022-05-22T17:27:55Z</dcterms:created>
  <dcterms:modified xsi:type="dcterms:W3CDTF">2024-05-29T20:20:27Z</dcterms:modified>
</cp:coreProperties>
</file>