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tur\Desktop\Suņu laukums Patversmes ielā\"/>
    </mc:Choice>
  </mc:AlternateContent>
  <xr:revisionPtr revIDLastSave="0" documentId="13_ncr:1_{83C58E26-7045-4E77-8CB3-EFB023FAFF1E}" xr6:coauthVersionLast="47" xr6:coauthVersionMax="47" xr10:uidLastSave="{00000000-0000-0000-0000-000000000000}"/>
  <bookViews>
    <workbookView xWindow="-120" yWindow="-120" windowWidth="29040" windowHeight="15720" xr2:uid="{D8117E89-87F6-467E-8DDF-2A96E9879776}"/>
  </bookViews>
  <sheets>
    <sheet name="Lap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8" i="1" l="1"/>
  <c r="E19" i="1"/>
  <c r="E13" i="1"/>
  <c r="E14" i="1"/>
  <c r="E15" i="1"/>
  <c r="E16" i="1"/>
  <c r="E17" i="1"/>
  <c r="E12" i="1"/>
  <c r="E11" i="1"/>
  <c r="E10" i="1"/>
  <c r="E9" i="1"/>
  <c r="E8" i="1"/>
  <c r="E7" i="1"/>
  <c r="E5" i="1" l="1"/>
  <c r="E6" i="1"/>
  <c r="E20" i="1" l="1"/>
  <c r="E21" i="1" s="1"/>
  <c r="E22" i="1" s="1"/>
</calcChain>
</file>

<file path=xl/sharedStrings.xml><?xml version="1.0" encoding="utf-8"?>
<sst xmlns="http://schemas.openxmlformats.org/spreadsheetml/2006/main" count="40" uniqueCount="33">
  <si>
    <t>Darbu veids</t>
  </si>
  <si>
    <t>Cena par vienību, EUR (bez PVN)</t>
  </si>
  <si>
    <t>Vienību skaits</t>
  </si>
  <si>
    <t>Kopējā cena, EUR (bez PVN)</t>
  </si>
  <si>
    <t>Piezīmes</t>
  </si>
  <si>
    <r>
      <t>Projektēšana un autoruzraudzība</t>
    </r>
    <r>
      <rPr>
        <i/>
        <vertAlign val="superscript"/>
        <sz val="12"/>
        <color theme="1"/>
        <rFont val="Times New Roman"/>
        <family val="1"/>
        <charset val="186"/>
      </rPr>
      <t>1</t>
    </r>
  </si>
  <si>
    <r>
      <t>Būvuzraudzība</t>
    </r>
    <r>
      <rPr>
        <i/>
        <vertAlign val="superscript"/>
        <sz val="12"/>
        <color theme="1"/>
        <rFont val="Times New Roman"/>
        <family val="1"/>
        <charset val="186"/>
      </rPr>
      <t>2</t>
    </r>
  </si>
  <si>
    <t>PAVISAM KOPĀ BEZ PVN</t>
  </si>
  <si>
    <t>PVN</t>
  </si>
  <si>
    <t>PAVISAM KOPĀ AR PVN</t>
  </si>
  <si>
    <t>Darbu veids vai konstruktīvā elementa nosaukums, apraksts</t>
  </si>
  <si>
    <t>1. Paredzamās darbu izmaksas.</t>
  </si>
  <si>
    <r>
      <t xml:space="preserve">1 </t>
    </r>
    <r>
      <rPr>
        <b/>
        <sz val="11"/>
        <color theme="1"/>
        <rFont val="Calibri"/>
        <family val="2"/>
        <charset val="186"/>
        <scheme val="minor"/>
      </rPr>
      <t>Vismaz 10 %</t>
    </r>
    <r>
      <rPr>
        <sz val="11"/>
        <color theme="1"/>
        <rFont val="Calibri"/>
        <family val="2"/>
        <charset val="186"/>
        <scheme val="minor"/>
      </rPr>
      <t xml:space="preserve"> no projekta īstenošanas izmaksām.</t>
    </r>
  </si>
  <si>
    <r>
      <t>2</t>
    </r>
    <r>
      <rPr>
        <sz val="11"/>
        <color theme="1"/>
        <rFont val="Calibri"/>
        <family val="2"/>
        <charset val="186"/>
        <scheme val="minor"/>
      </rPr>
      <t xml:space="preserve"> </t>
    </r>
    <r>
      <rPr>
        <b/>
        <sz val="11"/>
        <color theme="1"/>
        <rFont val="Calibri"/>
        <family val="2"/>
        <charset val="186"/>
        <scheme val="minor"/>
      </rPr>
      <t>Vismaz 3 %</t>
    </r>
    <r>
      <rPr>
        <sz val="11"/>
        <color theme="1"/>
        <rFont val="Calibri"/>
        <family val="2"/>
        <charset val="186"/>
        <scheme val="minor"/>
      </rPr>
      <t xml:space="preserve"> no projekta īstenošanas izmaksām.</t>
    </r>
  </si>
  <si>
    <t>*Sastādot tāmi, ņemt vērā iekārtu izmaksas, piegādi, laukuma vai teritorija sagatavošanu, uzstādīšanas vai montāžas izmaksas, materiālu izmaksas - smiltis, grants, bruģis utt., transports, sertificēta speciālista piesaiste - ja nepieciečams.</t>
  </si>
  <si>
    <t>Ņemot vērā žoga garumu, ir nepieciešams izmantot mazo rakšanas tehniku. Tā īre ir norādīta vadoties no šī brīža tirgus cenām un pieņemot, ka darbi aizņems 3 dienas</t>
  </si>
  <si>
    <t>Rakšanas tehnikas īre (mini ekskavators)</t>
  </si>
  <si>
    <t>Ieejas vārtiņi un to uzstādīšana (1.53 m augsts)</t>
  </si>
  <si>
    <t>Vārti divvirveramie, 1.53 m augstumā, 4 m garumā</t>
  </si>
  <si>
    <t>Metāla žogs un tā uzstādīšana (1.53 m augsts)</t>
  </si>
  <si>
    <t>Cena par metru ir norādīta vadoties no turgū pieejamajām cenām. Cenā ir iekļautas izmaksas par uzstādīšanu</t>
  </si>
  <si>
    <t>Cenā ir iekļautas izmaksas par uzstādīšanu</t>
  </si>
  <si>
    <t>Informatīvā plāksne</t>
  </si>
  <si>
    <t>Suņu trenažieris "SPICE"</t>
  </si>
  <si>
    <t>Suņu trenažieris "BARJERA"</t>
  </si>
  <si>
    <t>Suņu trenažieris "PODESTS"</t>
  </si>
  <si>
    <t>Atkritumu tvertne sadzīves atkritumiem</t>
  </si>
  <si>
    <t>Atkritumu tvertne bioloģiskiem atkritumiem</t>
  </si>
  <si>
    <t>Cena ir norādīta vadoties no tirgū pieejamām cenām</t>
  </si>
  <si>
    <t>Cena ir norādīta orientējoši</t>
  </si>
  <si>
    <t>Neparedzēti izdevumi</t>
  </si>
  <si>
    <t>Sols (ar uzstādīšanu)</t>
  </si>
  <si>
    <t>Suņu trenažieris "RIŅĶIS"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</si>
</sst>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86"/>
      <scheme val="minor"/>
    </font>
    <font>
      <b/>
      <i/>
      <sz val="12"/>
      <color theme="1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i/>
      <vertAlign val="superscript"/>
      <sz val="12"/>
      <color theme="1"/>
      <name val="Times New Roman"/>
      <family val="1"/>
      <charset val="186"/>
    </font>
    <font>
      <vertAlign val="superscript"/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i/>
      <sz val="11"/>
      <name val="Times New Roman"/>
      <family val="1"/>
      <charset val="186"/>
    </font>
    <font>
      <b/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4" fillId="0" borderId="0" xfId="0" applyFont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right" vertical="center" wrapText="1"/>
    </xf>
    <xf numFmtId="0" fontId="7" fillId="0" borderId="8" xfId="0" applyFont="1" applyBorder="1" applyAlignment="1">
      <alignment horizontal="right" vertical="center" wrapText="1"/>
    </xf>
    <xf numFmtId="0" fontId="7" fillId="0" borderId="4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CD78BD-4610-444F-A2C5-A2B49DBBD5CC}">
  <dimension ref="B2:F27"/>
  <sheetViews>
    <sheetView tabSelected="1" topLeftCell="A4" workbookViewId="0">
      <selection activeCell="E20" sqref="E20:E22"/>
    </sheetView>
  </sheetViews>
  <sheetFormatPr defaultRowHeight="15" x14ac:dyDescent="0.25"/>
  <cols>
    <col min="2" max="2" width="46.28515625" customWidth="1"/>
    <col min="3" max="3" width="16.42578125" customWidth="1"/>
    <col min="4" max="4" width="12.5703125" customWidth="1"/>
    <col min="5" max="5" width="18.42578125" customWidth="1"/>
    <col min="6" max="6" width="40" customWidth="1"/>
  </cols>
  <sheetData>
    <row r="2" spans="2:6" ht="15.75" thickBot="1" x14ac:dyDescent="0.3">
      <c r="B2" t="s">
        <v>11</v>
      </c>
    </row>
    <row r="3" spans="2:6" ht="15.75" x14ac:dyDescent="0.25">
      <c r="B3" s="1" t="s">
        <v>0</v>
      </c>
      <c r="C3" s="14" t="s">
        <v>1</v>
      </c>
      <c r="D3" s="14" t="s">
        <v>2</v>
      </c>
      <c r="E3" s="14" t="s">
        <v>3</v>
      </c>
      <c r="F3" s="14" t="s">
        <v>4</v>
      </c>
    </row>
    <row r="4" spans="2:6" ht="32.25" thickBot="1" x14ac:dyDescent="0.3">
      <c r="B4" s="2" t="s">
        <v>10</v>
      </c>
      <c r="C4" s="15"/>
      <c r="D4" s="15"/>
      <c r="E4" s="15"/>
      <c r="F4" s="15"/>
    </row>
    <row r="5" spans="2:6" ht="19.5" thickBot="1" x14ac:dyDescent="0.3">
      <c r="B5" s="3" t="s">
        <v>5</v>
      </c>
      <c r="C5" s="7"/>
      <c r="D5" s="7"/>
      <c r="E5" s="7">
        <f>ROUND(SUM(E7:E19)/100*10,2)</f>
        <v>1887.25</v>
      </c>
      <c r="F5" s="4"/>
    </row>
    <row r="6" spans="2:6" ht="19.5" thickBot="1" x14ac:dyDescent="0.3">
      <c r="B6" s="5" t="s">
        <v>6</v>
      </c>
      <c r="C6" s="7"/>
      <c r="D6" s="7"/>
      <c r="E6" s="7">
        <f>ROUND(SUM(E7:E19)/100*3,2)</f>
        <v>566.17999999999995</v>
      </c>
      <c r="F6" s="4"/>
    </row>
    <row r="7" spans="2:6" ht="48" thickBot="1" x14ac:dyDescent="0.3">
      <c r="B7" s="5" t="s">
        <v>19</v>
      </c>
      <c r="C7" s="7">
        <v>35</v>
      </c>
      <c r="D7" s="7">
        <v>177.5</v>
      </c>
      <c r="E7" s="7">
        <f t="shared" ref="E7:E19" si="0">D7*C7</f>
        <v>6212.5</v>
      </c>
      <c r="F7" s="4" t="s">
        <v>20</v>
      </c>
    </row>
    <row r="8" spans="2:6" ht="32.25" thickBot="1" x14ac:dyDescent="0.3">
      <c r="B8" s="5" t="s">
        <v>17</v>
      </c>
      <c r="C8" s="7">
        <v>260</v>
      </c>
      <c r="D8" s="7">
        <v>2</v>
      </c>
      <c r="E8" s="7">
        <f t="shared" si="0"/>
        <v>520</v>
      </c>
      <c r="F8" s="4" t="s">
        <v>21</v>
      </c>
    </row>
    <row r="9" spans="2:6" ht="32.25" thickBot="1" x14ac:dyDescent="0.3">
      <c r="B9" s="5" t="s">
        <v>18</v>
      </c>
      <c r="C9" s="7">
        <v>560</v>
      </c>
      <c r="D9" s="7">
        <v>1</v>
      </c>
      <c r="E9" s="7">
        <f t="shared" si="0"/>
        <v>560</v>
      </c>
      <c r="F9" s="4" t="s">
        <v>21</v>
      </c>
    </row>
    <row r="10" spans="2:6" ht="79.5" thickBot="1" x14ac:dyDescent="0.3">
      <c r="B10" s="5" t="s">
        <v>16</v>
      </c>
      <c r="C10" s="7">
        <v>200</v>
      </c>
      <c r="D10" s="7">
        <v>3</v>
      </c>
      <c r="E10" s="7">
        <f t="shared" si="0"/>
        <v>600</v>
      </c>
      <c r="F10" s="4" t="s">
        <v>15</v>
      </c>
    </row>
    <row r="11" spans="2:6" ht="32.25" thickBot="1" x14ac:dyDescent="0.3">
      <c r="B11" s="5" t="s">
        <v>26</v>
      </c>
      <c r="C11" s="7">
        <v>160</v>
      </c>
      <c r="D11" s="7">
        <v>2</v>
      </c>
      <c r="E11" s="7">
        <f t="shared" si="0"/>
        <v>320</v>
      </c>
      <c r="F11" s="4" t="s">
        <v>28</v>
      </c>
    </row>
    <row r="12" spans="2:6" ht="32.25" thickBot="1" x14ac:dyDescent="0.3">
      <c r="B12" s="5" t="s">
        <v>27</v>
      </c>
      <c r="C12" s="7">
        <v>180</v>
      </c>
      <c r="D12" s="7">
        <v>2</v>
      </c>
      <c r="E12" s="7">
        <f t="shared" si="0"/>
        <v>360</v>
      </c>
      <c r="F12" s="4" t="s">
        <v>28</v>
      </c>
    </row>
    <row r="13" spans="2:6" ht="32.25" thickBot="1" x14ac:dyDescent="0.3">
      <c r="B13" s="5" t="s">
        <v>31</v>
      </c>
      <c r="C13" s="7">
        <v>600</v>
      </c>
      <c r="D13" s="7">
        <v>4</v>
      </c>
      <c r="E13" s="7">
        <f t="shared" si="0"/>
        <v>2400</v>
      </c>
      <c r="F13" s="4" t="s">
        <v>28</v>
      </c>
    </row>
    <row r="14" spans="2:6" ht="32.25" thickBot="1" x14ac:dyDescent="0.3">
      <c r="B14" s="5" t="s">
        <v>22</v>
      </c>
      <c r="C14" s="7">
        <v>200</v>
      </c>
      <c r="D14" s="7">
        <v>2</v>
      </c>
      <c r="E14" s="7">
        <f t="shared" si="0"/>
        <v>400</v>
      </c>
      <c r="F14" s="4" t="s">
        <v>28</v>
      </c>
    </row>
    <row r="15" spans="2:6" ht="16.5" thickBot="1" x14ac:dyDescent="0.3">
      <c r="B15" s="5" t="s">
        <v>23</v>
      </c>
      <c r="C15" s="7">
        <v>700</v>
      </c>
      <c r="D15" s="7">
        <v>1</v>
      </c>
      <c r="E15" s="7">
        <f t="shared" si="0"/>
        <v>700</v>
      </c>
      <c r="F15" s="4" t="s">
        <v>29</v>
      </c>
    </row>
    <row r="16" spans="2:6" ht="16.5" thickBot="1" x14ac:dyDescent="0.3">
      <c r="B16" s="5" t="s">
        <v>24</v>
      </c>
      <c r="C16" s="7">
        <v>200</v>
      </c>
      <c r="D16" s="7">
        <v>3</v>
      </c>
      <c r="E16" s="7">
        <f t="shared" si="0"/>
        <v>600</v>
      </c>
      <c r="F16" s="4" t="s">
        <v>29</v>
      </c>
    </row>
    <row r="17" spans="2:6" ht="16.5" thickBot="1" x14ac:dyDescent="0.3">
      <c r="B17" s="5" t="s">
        <v>25</v>
      </c>
      <c r="C17" s="7">
        <v>500</v>
      </c>
      <c r="D17" s="7">
        <v>1</v>
      </c>
      <c r="E17" s="7">
        <f t="shared" si="0"/>
        <v>500</v>
      </c>
      <c r="F17" s="4" t="s">
        <v>29</v>
      </c>
    </row>
    <row r="18" spans="2:6" ht="16.5" thickBot="1" x14ac:dyDescent="0.3">
      <c r="B18" s="5" t="s">
        <v>32</v>
      </c>
      <c r="C18" s="7">
        <v>700</v>
      </c>
      <c r="D18" s="7">
        <v>1</v>
      </c>
      <c r="E18" s="7">
        <f t="shared" si="0"/>
        <v>700</v>
      </c>
      <c r="F18" s="4" t="s">
        <v>29</v>
      </c>
    </row>
    <row r="19" spans="2:6" ht="16.5" thickBot="1" x14ac:dyDescent="0.3">
      <c r="B19" s="5" t="s">
        <v>30</v>
      </c>
      <c r="C19" s="7">
        <v>5000</v>
      </c>
      <c r="D19" s="7">
        <v>1</v>
      </c>
      <c r="E19" s="7">
        <f t="shared" si="0"/>
        <v>5000</v>
      </c>
      <c r="F19" s="4"/>
    </row>
    <row r="20" spans="2:6" ht="16.5" thickBot="1" x14ac:dyDescent="0.3">
      <c r="B20" s="16" t="s">
        <v>7</v>
      </c>
      <c r="C20" s="17"/>
      <c r="D20" s="18"/>
      <c r="E20" s="7">
        <f>SUM(E5:E19)</f>
        <v>21325.93</v>
      </c>
      <c r="F20" s="4"/>
    </row>
    <row r="21" spans="2:6" ht="16.5" thickBot="1" x14ac:dyDescent="0.3">
      <c r="B21" s="19" t="s">
        <v>8</v>
      </c>
      <c r="C21" s="20"/>
      <c r="D21" s="21"/>
      <c r="E21" s="9">
        <f>ROUND(E20/100*21,2)</f>
        <v>4478.45</v>
      </c>
      <c r="F21" s="4"/>
    </row>
    <row r="22" spans="2:6" ht="16.5" thickBot="1" x14ac:dyDescent="0.3">
      <c r="B22" s="11" t="s">
        <v>9</v>
      </c>
      <c r="C22" s="12"/>
      <c r="D22" s="13"/>
      <c r="E22" s="10">
        <f>E21+E20</f>
        <v>25804.38</v>
      </c>
      <c r="F22" s="4"/>
    </row>
    <row r="24" spans="2:6" ht="17.25" x14ac:dyDescent="0.25">
      <c r="B24" s="6" t="s">
        <v>12</v>
      </c>
    </row>
    <row r="25" spans="2:6" ht="17.25" x14ac:dyDescent="0.25">
      <c r="B25" s="6" t="s">
        <v>13</v>
      </c>
    </row>
    <row r="27" spans="2:6" ht="90" x14ac:dyDescent="0.25">
      <c r="B27" s="8" t="s">
        <v>14</v>
      </c>
    </row>
  </sheetData>
  <mergeCells count="7">
    <mergeCell ref="B22:D22"/>
    <mergeCell ref="C3:C4"/>
    <mergeCell ref="D3:D4"/>
    <mergeCell ref="E3:E4"/>
    <mergeCell ref="F3:F4"/>
    <mergeCell ref="B20:D20"/>
    <mergeCell ref="B21:D21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s" ma:contentTypeID="0x01010029DAB1C522B29D40A0B233C98995CCA9" ma:contentTypeVersion="2" ma:contentTypeDescription="Izveidot jaunu dokumentu." ma:contentTypeScope="" ma:versionID="e4782dd3a5ec2caa6e8a3e1ce9a28c04">
  <xsd:schema xmlns:xsd="http://www.w3.org/2001/XMLSchema" xmlns:xs="http://www.w3.org/2001/XMLSchema" xmlns:p="http://schemas.microsoft.com/office/2006/metadata/properties" xmlns:ns3="e140eea6-5aa3-4a93-9d9e-6a8ab9f1c1b3" targetNamespace="http://schemas.microsoft.com/office/2006/metadata/properties" ma:root="true" ma:fieldsID="49746a5ff2632ce1f41f91ecf69a567c" ns3:_="">
    <xsd:import namespace="e140eea6-5aa3-4a93-9d9e-6a8ab9f1c1b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40eea6-5aa3-4a93-9d9e-6a8ab9f1c1b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atura tips"/>
        <xsd:element ref="dc:title" minOccurs="0" maxOccurs="1" ma:index="4" ma:displayName="Virsrakst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2AEE3D7-E94B-458A-B563-EA1BFAB229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140eea6-5aa3-4a93-9d9e-6a8ab9f1c1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2A25F20-E00C-454B-B821-1504CCF48E3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C7E1F95-E1B6-4412-A024-0906188F0A95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e140eea6-5aa3-4a93-9d9e-6a8ab9f1c1b3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Lapa1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Ligita Petrova</dc:creator>
  <cp:lastModifiedBy>A.Power</cp:lastModifiedBy>
  <dcterms:created xsi:type="dcterms:W3CDTF">2022-03-02T09:11:02Z</dcterms:created>
  <dcterms:modified xsi:type="dcterms:W3CDTF">2022-05-30T11:53:25Z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0x01010029DAB1C522B29D40A0B233C98995CCA9</vt:lpwstr>
  </property>
</Properties>
</file>