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Signe\Staburaga\"/>
    </mc:Choice>
  </mc:AlternateContent>
  <bookViews>
    <workbookView xWindow="0" yWindow="0" windowWidth="20460" windowHeight="7680"/>
  </bookViews>
  <sheets>
    <sheet name="Sheet1" sheetId="1" r:id="rId1"/>
  </sheets>
  <definedNames>
    <definedName name="_xlnm.Print_Area" localSheetId="0">Sheet1!$K$26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F12" i="1"/>
  <c r="G12" i="1"/>
  <c r="H12" i="1"/>
  <c r="F13" i="1"/>
  <c r="G13" i="1"/>
  <c r="H13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2" i="1"/>
  <c r="G22" i="1"/>
  <c r="H22" i="1"/>
  <c r="F23" i="1"/>
  <c r="G23" i="1"/>
  <c r="H23" i="1"/>
  <c r="F24" i="1"/>
  <c r="G24" i="1"/>
  <c r="H24" i="1"/>
  <c r="F25" i="1"/>
  <c r="G25" i="1"/>
  <c r="H25" i="1"/>
  <c r="H8" i="1"/>
  <c r="H9" i="1"/>
  <c r="H27" i="1"/>
</calcChain>
</file>

<file path=xl/sharedStrings.xml><?xml version="1.0" encoding="utf-8"?>
<sst xmlns="http://schemas.openxmlformats.org/spreadsheetml/2006/main" count="55" uniqueCount="43">
  <si>
    <t>Būves nosaukums:</t>
  </si>
  <si>
    <t>Objekta nosaukums:</t>
  </si>
  <si>
    <t>Objekta adrese:</t>
  </si>
  <si>
    <t>Tāme sastādīta 2022.gada tirgus cenās</t>
  </si>
  <si>
    <t>Tāme sastādīta: 2022.gada maijā</t>
  </si>
  <si>
    <t>ZIEPNIEKKALNA KĀPAS LABIEKĀRTOŠANA</t>
  </si>
  <si>
    <t>Nr.p.k.</t>
  </si>
  <si>
    <t>Būvdarbu nosaukums</t>
  </si>
  <si>
    <t>Mērvienība</t>
  </si>
  <si>
    <t>Daudzums</t>
  </si>
  <si>
    <t>Cena par vienību</t>
  </si>
  <si>
    <t>Summa kopā</t>
  </si>
  <si>
    <t>SMILŠU SEGUMS ROTAĻLAUKUMAM</t>
  </si>
  <si>
    <t>ROTAĻLAUKUMA ELEMENTI</t>
  </si>
  <si>
    <t>gab.</t>
  </si>
  <si>
    <t>NORNA PLAYGROUNDS, LE20232U - Trīsvietīgas šūpoles (2x riepu sēdekļi un stārķa ligzda) (7300x2300x2400mm, robīnija)</t>
  </si>
  <si>
    <t>NORNA PLAYGROUNDS, N9022U - Šķēršļu trase ar balansa elementiem astotnieka formā (1800x1030x1300mm, robīnija)</t>
  </si>
  <si>
    <t>NORNA PLAYGROUNDS, LE20400U - Multifunkcionāls rotaļu komplekss (6700x4250x3150mm, robīnija)</t>
  </si>
  <si>
    <t>NORNA PLAYGROUNDS, LE20722U - Multifunkcionāls rotaļu komplekss (5270x1790x1350mm, robīnija)</t>
  </si>
  <si>
    <t>NORNA PLAYGROUNDS, LE20581U - Balanseris (760x4000x800mm, robīnija)</t>
  </si>
  <si>
    <t>Montāžas darbi un transports</t>
  </si>
  <si>
    <t>PVN 21%</t>
  </si>
  <si>
    <t>Liekās grunts noņemšana un izvešana (30cm slānis)</t>
  </si>
  <si>
    <t>Piezīmes</t>
  </si>
  <si>
    <t>PROJEKTĒŠANA UN AUTORUZRAUDZĪBA</t>
  </si>
  <si>
    <t>10% no kopējām projekta izmaksām</t>
  </si>
  <si>
    <t>BŪVUZRAUDZĪBA</t>
  </si>
  <si>
    <t>3% no kopējām projekta izmaksām</t>
  </si>
  <si>
    <t>Grants/Smilts (30cm slānis) ar transportu</t>
  </si>
  <si>
    <t>Laukuma pamatnes sagatavošana (planēšana)</t>
  </si>
  <si>
    <t>STABURAGA IELA 14, RĪGA, LV-1058</t>
  </si>
  <si>
    <t>Kravas piegāde ar manipulatoru</t>
  </si>
  <si>
    <t>RGB pluss SB-2.1 - parka sols bez muguras:
kājas no salizturīga betona, pelēkā tonī, bez apstrādes; sēžvirsmai sausi koka dēlīši, kas piesūcināti ar tonētu koksnes aizsardzības līdzekli REMMERS
R-900 (2000x400x420(920)mm, stiprinās 500mm zem projektēta seguma)</t>
  </si>
  <si>
    <t>RGB pluss UB-08 - atkritumu urna:
salizturīgs betons, pelēkā tonī, bez apstrādes, ar skārda ieliktni 70l (450x450x655mm)</t>
  </si>
  <si>
    <t>Cenas atbilstoši SIA "RGB plluss" cenām, kas atbilst 2022. gada maija piedāvājumam</t>
  </si>
  <si>
    <t>Cenas atbilstoši SIA "Fixman" piedāvājumam sagatavotam 19.05.2022.</t>
  </si>
  <si>
    <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</si>
  <si>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</si>
  <si>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t>LABIEKĀRTOJUMA ELEMENTI</t>
  </si>
  <si>
    <t>Kopējā projekta summa ar PVN 21%:</t>
  </si>
  <si>
    <t>5.4.</t>
  </si>
  <si>
    <t>Informācijas plāksne ar gravējumu par aizsargājamo augu (Pulsatilla Pratensis (L.) Mill) 400x300x500mm - individuālais pasūtījums</t>
  </si>
  <si>
    <t>Summa kopā
ar PVN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</si>
</sst>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" fontId="3" fillId="0" borderId="0" xfId="0" applyNumberFormat="1" applyFont="1"/>
    <xf numFmtId="2" fontId="3" fillId="0" borderId="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3" fillId="0" borderId="12" xfId="0" applyFont="1" applyBorder="1"/>
    <xf numFmtId="0" fontId="6" fillId="0" borderId="6" xfId="0" applyFont="1" applyBorder="1" applyAlignment="1">
      <alignment horizontal="right" vertical="center"/>
    </xf>
    <xf numFmtId="0" fontId="3" fillId="0" borderId="14" xfId="0" applyFont="1" applyBorder="1"/>
    <xf numFmtId="2" fontId="6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7" zoomScale="85" zoomScaleNormal="85" workbookViewId="0">
      <selection activeCell="H11" sqref="H11"/>
    </sheetView>
  </sheetViews>
  <sheetFormatPr defaultColWidth="8.85546875" defaultRowHeight="15" x14ac:dyDescent="0.2"/>
  <cols>
    <col min="1" max="1" width="8.85546875" style="5"/>
    <col min="2" max="2" width="34.140625" style="5" customWidth="1"/>
    <col min="3" max="4" width="8.85546875" style="5"/>
    <col min="5" max="5" width="9.28515625" style="5" bestFit="1" customWidth="1"/>
    <col min="6" max="6" width="8.85546875" style="5"/>
    <col min="7" max="7" width="9.28515625" style="5" bestFit="1" customWidth="1"/>
    <col min="8" max="8" width="12.7109375" style="6" bestFit="1" customWidth="1"/>
    <col min="9" max="9" width="21.5703125" style="7" customWidth="1"/>
    <col min="10" max="10" width="8.85546875" style="7"/>
    <col min="11" max="11" width="9.28515625" style="7" bestFit="1" customWidth="1"/>
    <col min="12" max="16384" width="8.85546875" style="7"/>
  </cols>
  <sheetData>
    <row r="1" spans="1:11" x14ac:dyDescent="0.2">
      <c r="A1" s="1" t="s">
        <v>0</v>
      </c>
      <c r="C1" s="2" t="s">
        <v>5</v>
      </c>
    </row>
    <row r="2" spans="1:11" x14ac:dyDescent="0.2">
      <c r="A2" s="1" t="s">
        <v>1</v>
      </c>
      <c r="C2" s="4" t="s">
        <v>5</v>
      </c>
    </row>
    <row r="3" spans="1:11" x14ac:dyDescent="0.2">
      <c r="A3" s="1" t="s">
        <v>2</v>
      </c>
      <c r="C3" s="4" t="s">
        <v>30</v>
      </c>
    </row>
    <row r="4" spans="1:11" x14ac:dyDescent="0.2">
      <c r="A4" s="1"/>
    </row>
    <row r="5" spans="1:11" x14ac:dyDescent="0.2">
      <c r="A5" s="1" t="s">
        <v>3</v>
      </c>
    </row>
    <row r="6" spans="1:11" x14ac:dyDescent="0.2">
      <c r="A6" s="2" t="s">
        <v>4</v>
      </c>
    </row>
    <row r="7" spans="1:11" ht="87.75" x14ac:dyDescent="0.2">
      <c r="A7" s="3" t="s">
        <v>6</v>
      </c>
      <c r="B7" s="8" t="s">
        <v>7</v>
      </c>
      <c r="C7" s="9" t="s">
        <v>8</v>
      </c>
      <c r="D7" s="10" t="s">
        <v>9</v>
      </c>
      <c r="E7" s="9" t="s">
        <v>10</v>
      </c>
      <c r="F7" s="10" t="s">
        <v>11</v>
      </c>
      <c r="G7" s="11" t="s">
        <v>21</v>
      </c>
      <c r="H7" s="67" t="s">
        <v>42</v>
      </c>
      <c r="I7" s="26" t="s">
        <v>23</v>
      </c>
    </row>
    <row r="8" spans="1:11" ht="30" x14ac:dyDescent="0.2">
      <c r="A8" s="12">
        <v>1</v>
      </c>
      <c r="B8" s="38" t="s">
        <v>24</v>
      </c>
      <c r="C8" s="39"/>
      <c r="D8" s="40"/>
      <c r="E8" s="41"/>
      <c r="F8" s="42"/>
      <c r="G8" s="13"/>
      <c r="H8" s="60">
        <f>SUM(H11:H25)*0.21</f>
        <v>11851.381541999997</v>
      </c>
      <c r="I8" s="43" t="s">
        <v>25</v>
      </c>
    </row>
    <row r="9" spans="1:11" ht="28.5" x14ac:dyDescent="0.2">
      <c r="A9" s="14">
        <v>2</v>
      </c>
      <c r="B9" s="44" t="s">
        <v>26</v>
      </c>
      <c r="C9" s="15"/>
      <c r="D9" s="8"/>
      <c r="E9" s="15"/>
      <c r="F9" s="8"/>
      <c r="G9" s="16"/>
      <c r="H9" s="60">
        <f>SUM(H11:H25)*0.03</f>
        <v>1693.0545059999997</v>
      </c>
      <c r="I9" s="45" t="s">
        <v>27</v>
      </c>
    </row>
    <row r="10" spans="1:11" ht="27.6" customHeight="1" x14ac:dyDescent="0.2">
      <c r="A10" s="17">
        <v>3</v>
      </c>
      <c r="B10" s="46" t="s">
        <v>12</v>
      </c>
      <c r="C10" s="47"/>
      <c r="D10" s="18"/>
      <c r="E10" s="19"/>
      <c r="F10" s="18"/>
      <c r="G10" s="20"/>
      <c r="H10" s="21"/>
      <c r="I10" s="66"/>
    </row>
    <row r="11" spans="1:11" ht="31.15" customHeight="1" x14ac:dyDescent="0.2">
      <c r="A11" s="16">
        <v>3.1</v>
      </c>
      <c r="B11" s="48" t="s">
        <v>22</v>
      </c>
      <c r="C11" s="49" t="s">
        <v>36</v>
      </c>
      <c r="D11" s="29">
        <v>199.65</v>
      </c>
      <c r="E11" s="31">
        <v>9</v>
      </c>
      <c r="F11" s="29">
        <f>E11*D11</f>
        <v>1796.8500000000001</v>
      </c>
      <c r="G11" s="28">
        <f>F11*0.21</f>
        <v>377.33850000000001</v>
      </c>
      <c r="H11" s="59">
        <f>G11+F11</f>
        <v>2174.1885000000002</v>
      </c>
      <c r="I11" s="73" t="s">
        <v>35</v>
      </c>
    </row>
    <row r="12" spans="1:11" ht="28.5" x14ac:dyDescent="0.2">
      <c r="A12" s="16">
        <v>3.2</v>
      </c>
      <c r="B12" s="48" t="s">
        <v>28</v>
      </c>
      <c r="C12" s="49" t="s">
        <v>36</v>
      </c>
      <c r="D12" s="29">
        <v>199.65</v>
      </c>
      <c r="E12" s="31">
        <v>32</v>
      </c>
      <c r="F12" s="29">
        <f t="shared" ref="F12" si="0">E12*D12</f>
        <v>6388.8</v>
      </c>
      <c r="G12" s="28">
        <f t="shared" ref="G12:G20" si="1">F12*0.21</f>
        <v>1341.6479999999999</v>
      </c>
      <c r="H12" s="59">
        <f t="shared" ref="H12:H20" si="2">G12+F12</f>
        <v>7730.4480000000003</v>
      </c>
      <c r="I12" s="73"/>
    </row>
    <row r="13" spans="1:11" ht="28.5" x14ac:dyDescent="0.2">
      <c r="A13" s="24">
        <v>3.3</v>
      </c>
      <c r="B13" s="50" t="s">
        <v>29</v>
      </c>
      <c r="C13" s="51" t="s">
        <v>37</v>
      </c>
      <c r="D13" s="30">
        <v>550</v>
      </c>
      <c r="E13" s="32">
        <v>9</v>
      </c>
      <c r="F13" s="29">
        <f>E13*D13</f>
        <v>4950</v>
      </c>
      <c r="G13" s="36">
        <f t="shared" si="1"/>
        <v>1039.5</v>
      </c>
      <c r="H13" s="59">
        <f>G13+F13</f>
        <v>5989.5</v>
      </c>
      <c r="I13" s="74"/>
    </row>
    <row r="14" spans="1:11" x14ac:dyDescent="0.2">
      <c r="A14" s="17">
        <v>4</v>
      </c>
      <c r="B14" s="46" t="s">
        <v>13</v>
      </c>
      <c r="C14" s="47"/>
      <c r="D14" s="18"/>
      <c r="E14" s="33"/>
      <c r="F14" s="35"/>
      <c r="G14" s="37"/>
      <c r="H14" s="21"/>
      <c r="I14" s="68" t="s">
        <v>35</v>
      </c>
    </row>
    <row r="15" spans="1:11" ht="57" x14ac:dyDescent="0.2">
      <c r="A15" s="16">
        <v>4.0999999999999996</v>
      </c>
      <c r="B15" s="48" t="s">
        <v>15</v>
      </c>
      <c r="C15" s="49" t="s">
        <v>14</v>
      </c>
      <c r="D15" s="22">
        <v>1</v>
      </c>
      <c r="E15" s="31">
        <v>5003</v>
      </c>
      <c r="F15" s="29">
        <f>D15*E15</f>
        <v>5003</v>
      </c>
      <c r="G15" s="28">
        <f>F15*0.21</f>
        <v>1050.6299999999999</v>
      </c>
      <c r="H15" s="23">
        <f t="shared" si="2"/>
        <v>6053.63</v>
      </c>
      <c r="I15" s="69"/>
    </row>
    <row r="16" spans="1:11" ht="57" x14ac:dyDescent="0.2">
      <c r="A16" s="16">
        <v>4.2</v>
      </c>
      <c r="B16" s="48" t="s">
        <v>16</v>
      </c>
      <c r="C16" s="49" t="s">
        <v>14</v>
      </c>
      <c r="D16" s="22">
        <v>1</v>
      </c>
      <c r="E16" s="31">
        <v>6375</v>
      </c>
      <c r="F16" s="29">
        <f t="shared" ref="F16:F20" si="3">D16*E16</f>
        <v>6375</v>
      </c>
      <c r="G16" s="28">
        <f t="shared" si="1"/>
        <v>1338.75</v>
      </c>
      <c r="H16" s="23">
        <f t="shared" si="2"/>
        <v>7713.75</v>
      </c>
      <c r="I16" s="69"/>
      <c r="K16" s="27"/>
    </row>
    <row r="17" spans="1:9" ht="57" x14ac:dyDescent="0.2">
      <c r="A17" s="16">
        <v>4.3</v>
      </c>
      <c r="B17" s="48" t="s">
        <v>17</v>
      </c>
      <c r="C17" s="49" t="s">
        <v>14</v>
      </c>
      <c r="D17" s="22">
        <v>1</v>
      </c>
      <c r="E17" s="31">
        <v>8157</v>
      </c>
      <c r="F17" s="29">
        <f>D17*E17</f>
        <v>8157</v>
      </c>
      <c r="G17" s="28">
        <f t="shared" si="1"/>
        <v>1712.97</v>
      </c>
      <c r="H17" s="23">
        <f t="shared" si="2"/>
        <v>9869.9699999999993</v>
      </c>
      <c r="I17" s="69"/>
    </row>
    <row r="18" spans="1:9" ht="57" x14ac:dyDescent="0.2">
      <c r="A18" s="16">
        <v>4.4000000000000004</v>
      </c>
      <c r="B18" s="48" t="s">
        <v>18</v>
      </c>
      <c r="C18" s="49" t="s">
        <v>14</v>
      </c>
      <c r="D18" s="22">
        <v>1</v>
      </c>
      <c r="E18" s="34">
        <v>7128</v>
      </c>
      <c r="F18" s="29">
        <f t="shared" si="3"/>
        <v>7128</v>
      </c>
      <c r="G18" s="28">
        <f t="shared" si="1"/>
        <v>1496.8799999999999</v>
      </c>
      <c r="H18" s="23">
        <f t="shared" si="2"/>
        <v>8624.8799999999992</v>
      </c>
      <c r="I18" s="69"/>
    </row>
    <row r="19" spans="1:9" ht="42.75" x14ac:dyDescent="0.2">
      <c r="A19" s="16">
        <v>4.5</v>
      </c>
      <c r="B19" s="48" t="s">
        <v>19</v>
      </c>
      <c r="C19" s="49" t="s">
        <v>14</v>
      </c>
      <c r="D19" s="22">
        <v>1</v>
      </c>
      <c r="E19" s="34">
        <v>1714</v>
      </c>
      <c r="F19" s="29">
        <f t="shared" si="3"/>
        <v>1714</v>
      </c>
      <c r="G19" s="28">
        <f t="shared" si="1"/>
        <v>359.94</v>
      </c>
      <c r="H19" s="23">
        <f t="shared" si="2"/>
        <v>2073.94</v>
      </c>
      <c r="I19" s="69"/>
    </row>
    <row r="20" spans="1:9" x14ac:dyDescent="0.2">
      <c r="A20" s="16">
        <v>4.5999999999999996</v>
      </c>
      <c r="B20" s="48" t="s">
        <v>20</v>
      </c>
      <c r="C20" s="49" t="s">
        <v>14</v>
      </c>
      <c r="D20" s="22">
        <v>1</v>
      </c>
      <c r="E20" s="34">
        <v>3972.78</v>
      </c>
      <c r="F20" s="29">
        <f t="shared" si="3"/>
        <v>3972.78</v>
      </c>
      <c r="G20" s="28">
        <f t="shared" si="1"/>
        <v>834.28380000000004</v>
      </c>
      <c r="H20" s="59">
        <f t="shared" si="2"/>
        <v>4807.0637999999999</v>
      </c>
      <c r="I20" s="69"/>
    </row>
    <row r="21" spans="1:9" x14ac:dyDescent="0.2">
      <c r="A21" s="17">
        <v>5</v>
      </c>
      <c r="B21" s="56" t="s">
        <v>38</v>
      </c>
      <c r="C21" s="19"/>
      <c r="D21" s="18"/>
      <c r="E21" s="19"/>
      <c r="F21" s="21"/>
      <c r="G21" s="52"/>
      <c r="H21" s="21"/>
      <c r="I21" s="70" t="s">
        <v>34</v>
      </c>
    </row>
    <row r="22" spans="1:9" ht="142.5" x14ac:dyDescent="0.2">
      <c r="A22" s="16">
        <v>5.0999999999999996</v>
      </c>
      <c r="B22" s="57" t="s">
        <v>32</v>
      </c>
      <c r="C22" s="53" t="s">
        <v>14</v>
      </c>
      <c r="D22" s="22">
        <v>4</v>
      </c>
      <c r="E22" s="31">
        <v>155</v>
      </c>
      <c r="F22" s="29">
        <f>D22*E22</f>
        <v>620</v>
      </c>
      <c r="G22" s="31">
        <f>F22*0.21</f>
        <v>130.19999999999999</v>
      </c>
      <c r="H22" s="59">
        <f>F22+G22</f>
        <v>750.2</v>
      </c>
      <c r="I22" s="71"/>
    </row>
    <row r="23" spans="1:9" ht="57" x14ac:dyDescent="0.2">
      <c r="A23" s="16">
        <v>5.2</v>
      </c>
      <c r="B23" s="57" t="s">
        <v>33</v>
      </c>
      <c r="C23" s="53" t="s">
        <v>14</v>
      </c>
      <c r="D23" s="22">
        <v>2</v>
      </c>
      <c r="E23" s="31">
        <v>85</v>
      </c>
      <c r="F23" s="29">
        <f t="shared" ref="F23:F24" si="4">D23*E23</f>
        <v>170</v>
      </c>
      <c r="G23" s="31">
        <f t="shared" ref="G23:G24" si="5">F23*0.21</f>
        <v>35.699999999999996</v>
      </c>
      <c r="H23" s="59">
        <f t="shared" ref="H23:H24" si="6">F23+G23</f>
        <v>205.7</v>
      </c>
      <c r="I23" s="71"/>
    </row>
    <row r="24" spans="1:9" x14ac:dyDescent="0.2">
      <c r="A24" s="24">
        <v>5.3</v>
      </c>
      <c r="B24" s="58" t="s">
        <v>31</v>
      </c>
      <c r="C24" s="53" t="s">
        <v>14</v>
      </c>
      <c r="D24" s="25">
        <v>1</v>
      </c>
      <c r="E24" s="32">
        <v>185.19</v>
      </c>
      <c r="F24" s="30">
        <f t="shared" si="4"/>
        <v>185.19</v>
      </c>
      <c r="G24" s="32">
        <f t="shared" si="5"/>
        <v>38.889899999999997</v>
      </c>
      <c r="H24" s="61">
        <f t="shared" si="6"/>
        <v>224.07990000000001</v>
      </c>
      <c r="I24" s="72"/>
    </row>
    <row r="25" spans="1:9" ht="71.25" x14ac:dyDescent="0.2">
      <c r="A25" s="16" t="s">
        <v>40</v>
      </c>
      <c r="B25" s="57" t="s">
        <v>41</v>
      </c>
      <c r="C25" s="8" t="s">
        <v>14</v>
      </c>
      <c r="D25" s="22">
        <v>1</v>
      </c>
      <c r="E25" s="53">
        <v>180</v>
      </c>
      <c r="F25" s="22">
        <f t="shared" ref="F25" si="7">D25*E25</f>
        <v>180</v>
      </c>
      <c r="G25" s="31">
        <f t="shared" ref="G25" si="8">F25*0.21</f>
        <v>37.799999999999997</v>
      </c>
      <c r="H25" s="59">
        <f t="shared" ref="H25" si="9">F25+G25</f>
        <v>217.8</v>
      </c>
      <c r="I25" s="54"/>
    </row>
    <row r="26" spans="1:9" x14ac:dyDescent="0.2">
      <c r="A26" s="20"/>
      <c r="B26" s="19"/>
      <c r="C26" s="19"/>
      <c r="D26" s="19"/>
      <c r="E26" s="19"/>
      <c r="F26" s="19"/>
      <c r="G26" s="19"/>
      <c r="H26" s="21"/>
      <c r="I26" s="62"/>
    </row>
    <row r="27" spans="1:9" ht="18" x14ac:dyDescent="0.2">
      <c r="A27" s="24"/>
      <c r="B27" s="55"/>
      <c r="C27" s="55"/>
      <c r="D27" s="55"/>
      <c r="E27" s="55"/>
      <c r="F27" s="55"/>
      <c r="G27" s="63" t="s">
        <v>39</v>
      </c>
      <c r="H27" s="65">
        <f>SUM(H8:H25)</f>
        <v>69979.586247999992</v>
      </c>
      <c r="I27" s="64"/>
    </row>
  </sheetData>
  <mergeCells count="3">
    <mergeCell ref="I14:I20"/>
    <mergeCell ref="I21:I24"/>
    <mergeCell ref="I11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alise zalite</dc:creator>
  <cp:lastModifiedBy>Lenovo</cp:lastModifiedBy>
  <dcterms:created xsi:type="dcterms:W3CDTF">2022-05-19T11:04:03Z</dcterms:created>
  <dcterms:modified xsi:type="dcterms:W3CDTF">2022-05-29T11:29:46Z</dcterms:modified>
</cp:coreProperties>
</file>